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OZP\OMet\OdMetSF\OPZP 2021+\PrŽaP\Verze 16.0 příprava\"/>
    </mc:Choice>
  </mc:AlternateContent>
  <xr:revisionPtr revIDLastSave="0" documentId="13_ncr:1_{E53EB63F-A4AA-452B-90F9-8FCA7C2E21BC}" xr6:coauthVersionLast="47" xr6:coauthVersionMax="47" xr10:uidLastSave="{00000000-0000-0000-0000-000000000000}"/>
  <bookViews>
    <workbookView xWindow="-28920" yWindow="-120" windowWidth="29040" windowHeight="15720" tabRatio="734" xr2:uid="{00000000-000D-0000-FFFF-FFFF00000000}"/>
  </bookViews>
  <sheets>
    <sheet name="Návod k vyplňování" sheetId="13" r:id="rId1"/>
    <sheet name="sumarizace p.o." sheetId="6" r:id="rId2"/>
    <sheet name="sumarizace ostatní" sheetId="7" r:id="rId3"/>
    <sheet name="sumarizace p.o. vzor" sheetId="14" r:id="rId4"/>
    <sheet name="sumarizace ostatní vzor" sheetId="15" r:id="rId5"/>
    <sheet name="souhrnný přehled plnění" sheetId="1" r:id="rId6"/>
    <sheet name="souhrn. přehled kont. projekt" sheetId="10" r:id="rId7"/>
  </sheets>
  <definedNames>
    <definedName name="_xlnm._FilterDatabase" localSheetId="5" hidden="1">'souhrnný přehled plnění'!$A$4:$O$15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5" l="1"/>
  <c r="E19" i="15"/>
  <c r="E18" i="15"/>
  <c r="E17" i="15"/>
  <c r="D15" i="15"/>
  <c r="C15" i="15"/>
  <c r="B15" i="15"/>
  <c r="E14" i="15"/>
  <c r="E13" i="15"/>
  <c r="E12" i="15"/>
  <c r="D10" i="15"/>
  <c r="C10" i="15"/>
  <c r="B10" i="15"/>
  <c r="E32" i="14"/>
  <c r="E31" i="14"/>
  <c r="E30" i="14"/>
  <c r="D28" i="14"/>
  <c r="C28" i="14"/>
  <c r="B28" i="14"/>
  <c r="E28" i="14" s="1"/>
  <c r="E27" i="14"/>
  <c r="E26" i="14"/>
  <c r="E25" i="14"/>
  <c r="D23" i="14"/>
  <c r="D33" i="14" s="1"/>
  <c r="C23" i="14"/>
  <c r="C33" i="14" s="1"/>
  <c r="B23" i="14"/>
  <c r="E20" i="14"/>
  <c r="E19" i="14"/>
  <c r="E18" i="14"/>
  <c r="E17" i="14"/>
  <c r="D15" i="14"/>
  <c r="C15" i="14"/>
  <c r="B15" i="14"/>
  <c r="E15" i="14" s="1"/>
  <c r="E14" i="14"/>
  <c r="E13" i="14"/>
  <c r="E12" i="14"/>
  <c r="E10" i="14"/>
  <c r="D10" i="14"/>
  <c r="D21" i="14" s="1"/>
  <c r="C10" i="14"/>
  <c r="B10" i="14"/>
  <c r="G18" i="10"/>
  <c r="F18" i="10"/>
  <c r="G20" i="10" s="1"/>
  <c r="E16" i="10"/>
  <c r="E15" i="10"/>
  <c r="E14" i="10"/>
  <c r="E10" i="10"/>
  <c r="E6" i="10"/>
  <c r="E25" i="6"/>
  <c r="D23" i="6"/>
  <c r="C23" i="6"/>
  <c r="B23" i="6"/>
  <c r="D15" i="7"/>
  <c r="C15" i="7"/>
  <c r="B15" i="7"/>
  <c r="E19" i="7"/>
  <c r="E18" i="7"/>
  <c r="E17" i="7"/>
  <c r="D10" i="7"/>
  <c r="E14" i="7"/>
  <c r="C10" i="7"/>
  <c r="B10" i="7"/>
  <c r="E13" i="7"/>
  <c r="E12" i="7"/>
  <c r="E27" i="6"/>
  <c r="E26" i="6"/>
  <c r="E32" i="6"/>
  <c r="E31" i="6"/>
  <c r="E30" i="6"/>
  <c r="D28" i="6"/>
  <c r="C28" i="6"/>
  <c r="B28" i="6"/>
  <c r="D15" i="6"/>
  <c r="C15" i="6"/>
  <c r="B15" i="6"/>
  <c r="E19" i="6"/>
  <c r="E18" i="6"/>
  <c r="E17" i="6"/>
  <c r="E14" i="6"/>
  <c r="E13" i="6"/>
  <c r="E12" i="6"/>
  <c r="D10" i="6"/>
  <c r="C10" i="6"/>
  <c r="B10" i="6"/>
  <c r="E15" i="15" l="1"/>
  <c r="E21" i="15" s="1"/>
  <c r="E23" i="15" s="1"/>
  <c r="E26" i="15" s="1"/>
  <c r="E10" i="15"/>
  <c r="B21" i="15"/>
  <c r="B23" i="15" s="1"/>
  <c r="B25" i="15" s="1"/>
  <c r="C21" i="15"/>
  <c r="C23" i="15" s="1"/>
  <c r="C25" i="15" s="1"/>
  <c r="D21" i="15"/>
  <c r="D23" i="15" s="1"/>
  <c r="D26" i="15" s="1"/>
  <c r="D35" i="14"/>
  <c r="E23" i="14"/>
  <c r="C21" i="14"/>
  <c r="C35" i="14" s="1"/>
  <c r="E21" i="14"/>
  <c r="D38" i="14"/>
  <c r="D37" i="14"/>
  <c r="E33" i="14"/>
  <c r="B21" i="14"/>
  <c r="B33" i="14"/>
  <c r="D21" i="7"/>
  <c r="C21" i="6"/>
  <c r="B21" i="6"/>
  <c r="B33" i="6"/>
  <c r="C33" i="6"/>
  <c r="D21" i="6"/>
  <c r="D33" i="6"/>
  <c r="E18" i="10"/>
  <c r="E23" i="6"/>
  <c r="E10" i="7"/>
  <c r="B21" i="7"/>
  <c r="B23" i="7" s="1"/>
  <c r="B25" i="7" s="1"/>
  <c r="C21" i="7"/>
  <c r="E28" i="6"/>
  <c r="E10" i="6"/>
  <c r="D25" i="15" l="1"/>
  <c r="C26" i="15"/>
  <c r="E25" i="15"/>
  <c r="B26" i="15"/>
  <c r="C37" i="14"/>
  <c r="C38" i="14"/>
  <c r="B35" i="14"/>
  <c r="E35" i="14"/>
  <c r="B26" i="7"/>
  <c r="C35" i="6"/>
  <c r="C38" i="6" s="1"/>
  <c r="B35" i="6"/>
  <c r="B38" i="6" s="1"/>
  <c r="B37" i="6"/>
  <c r="D35" i="6"/>
  <c r="E33" i="6"/>
  <c r="D23" i="7"/>
  <c r="C23" i="7"/>
  <c r="E20" i="7"/>
  <c r="E15" i="7"/>
  <c r="E37" i="14" l="1"/>
  <c r="E38" i="14"/>
  <c r="B38" i="14"/>
  <c r="B37" i="14"/>
  <c r="C37" i="6"/>
  <c r="D38" i="6"/>
  <c r="D37" i="6"/>
  <c r="E21" i="7"/>
  <c r="E23" i="7" s="1"/>
  <c r="C26" i="7"/>
  <c r="C25" i="7"/>
  <c r="D25" i="7"/>
  <c r="D26" i="7"/>
  <c r="E20" i="6"/>
  <c r="E26" i="7" l="1"/>
  <c r="E25" i="7"/>
  <c r="E15" i="6"/>
  <c r="E21" i="6" l="1"/>
  <c r="E35" i="6" s="1"/>
  <c r="E37" i="6" s="1"/>
  <c r="G17" i="1"/>
  <c r="F17" i="1"/>
  <c r="G19" i="1" s="1"/>
  <c r="E13" i="1"/>
  <c r="E12" i="1"/>
  <c r="E11" i="1"/>
  <c r="E8" i="1"/>
  <c r="E7" i="1"/>
  <c r="E10" i="1"/>
  <c r="E6" i="1"/>
  <c r="E14" i="1"/>
  <c r="E9" i="1"/>
  <c r="E15" i="1"/>
  <c r="E38" i="6" l="1"/>
  <c r="E17" i="1"/>
</calcChain>
</file>

<file path=xl/sharedStrings.xml><?xml version="1.0" encoding="utf-8"?>
<sst xmlns="http://schemas.openxmlformats.org/spreadsheetml/2006/main" count="214" uniqueCount="65">
  <si>
    <t>00000191</t>
  </si>
  <si>
    <t>Herman Vít</t>
  </si>
  <si>
    <t>rok</t>
  </si>
  <si>
    <t>měsíc</t>
  </si>
  <si>
    <t>středisko</t>
  </si>
  <si>
    <t>dat. vystavení</t>
  </si>
  <si>
    <t>poznámka</t>
  </si>
  <si>
    <t>název odběratele</t>
  </si>
  <si>
    <t>částka bez DPH (v Kč)</t>
  </si>
  <si>
    <t>částka s DPH (v Kč)</t>
  </si>
  <si>
    <t>uhrazeno (v Kč)</t>
  </si>
  <si>
    <t>suma</t>
  </si>
  <si>
    <t>dat. DÚZP</t>
  </si>
  <si>
    <t>odběratel (IČ)</t>
  </si>
  <si>
    <t>suma za odběratele</t>
  </si>
  <si>
    <t>č. dokladu</t>
  </si>
  <si>
    <t>FO podnikající</t>
  </si>
  <si>
    <t>uskutečněná plnění ve prospěch příjemce (zřizovatele)</t>
  </si>
  <si>
    <r>
      <t xml:space="preserve">uskutečněná plnění ve prospěch </t>
    </r>
    <r>
      <rPr>
        <b/>
        <sz val="10"/>
        <color theme="1"/>
        <rFont val="Segoe UI"/>
        <family val="2"/>
        <charset val="238"/>
      </rPr>
      <t>ostatních subjektů, ve kterých má příjemce (zřizovatel) podstatný vliv</t>
    </r>
    <r>
      <rPr>
        <sz val="10"/>
        <color theme="1"/>
        <rFont val="Segoe UI"/>
        <family val="2"/>
        <charset val="238"/>
      </rPr>
      <t xml:space="preserve"> (např. městské či obecní příspěvkové organizace a městské či obecní právnické osoby)</t>
    </r>
  </si>
  <si>
    <r>
      <t>uskutečněná plnění ve prospěch</t>
    </r>
    <r>
      <rPr>
        <b/>
        <sz val="10"/>
        <color theme="1"/>
        <rFont val="Segoe UI"/>
        <family val="2"/>
        <charset val="238"/>
      </rPr>
      <t xml:space="preserve"> ostatních subjektů </t>
    </r>
    <r>
      <rPr>
        <sz val="10"/>
        <color theme="1"/>
        <rFont val="Segoe UI"/>
        <family val="2"/>
        <charset val="238"/>
      </rPr>
      <t>(např. právnické osoby, fyzické osoby, veřejné subjekty, nadace či neziskovky)</t>
    </r>
  </si>
  <si>
    <t>procento plnění ve prospěch příjemce (zřizovatele)</t>
  </si>
  <si>
    <t>procento plnění ve prospěch příjemce (zřizovatele) a ve prospěch ostatních subjektů, ve kterých má příjemce (zřizovatel) podstatný vliv</t>
  </si>
  <si>
    <r>
      <t xml:space="preserve">Odběratelské faktury ovládaného dodavatele </t>
    </r>
    <r>
      <rPr>
        <b/>
        <sz val="12"/>
        <color rgb="FFFF0000"/>
        <rFont val="Segoe UI"/>
        <family val="2"/>
        <charset val="238"/>
      </rPr>
      <t>NÁZEV, právní forma</t>
    </r>
    <r>
      <rPr>
        <b/>
        <sz val="12"/>
        <color theme="1"/>
        <rFont val="Segoe UI"/>
        <family val="2"/>
        <charset val="238"/>
      </rPr>
      <t xml:space="preserve"> (IČ: XXX) </t>
    </r>
  </si>
  <si>
    <t>transfery a výnosy - hlavní činnosti</t>
  </si>
  <si>
    <r>
      <t xml:space="preserve">uskutečněná plnění ve prospěch </t>
    </r>
    <r>
      <rPr>
        <b/>
        <sz val="10"/>
        <color theme="1"/>
        <rFont val="Segoe UI"/>
        <family val="2"/>
        <charset val="238"/>
      </rPr>
      <t>ostatních subjektů, ve kterých má příjemce (zřizovatel) podstatný vliv</t>
    </r>
    <r>
      <rPr>
        <b/>
        <vertAlign val="superscript"/>
        <sz val="10"/>
        <color theme="1"/>
        <rFont val="Segoe UI"/>
        <family val="2"/>
        <charset val="238"/>
      </rPr>
      <t>1)</t>
    </r>
    <r>
      <rPr>
        <sz val="10"/>
        <color theme="1"/>
        <rFont val="Segoe UI"/>
        <family val="2"/>
        <charset val="238"/>
      </rPr>
      <t xml:space="preserve"> (např. městské či obecní příspěvkové organizace a městské či obecní právnické osoby)</t>
    </r>
  </si>
  <si>
    <t>(přehled za rozhodná, uzavřená tři účetní období)</t>
  </si>
  <si>
    <t>z toho:</t>
  </si>
  <si>
    <t>plnění prostřednictvím poddodavatele</t>
  </si>
  <si>
    <t xml:space="preserve">přímé plnění </t>
  </si>
  <si>
    <t>přímé plnění formou nákupu či pořízení</t>
  </si>
  <si>
    <t>z toho</t>
  </si>
  <si>
    <t>přímé plnění (v Kč)</t>
  </si>
  <si>
    <t>přímé plnění formou nákupu či pořízení (v Kč)</t>
  </si>
  <si>
    <t>plnění prostřednictvím poddodavatele (v Kč)</t>
  </si>
  <si>
    <t>(dle období, uzavřená tři účetní období)</t>
  </si>
  <si>
    <t>název dodavatele</t>
  </si>
  <si>
    <r>
      <t xml:space="preserve">Dodavatelské faktury - </t>
    </r>
    <r>
      <rPr>
        <b/>
        <sz val="12"/>
        <color rgb="FFFF0000"/>
        <rFont val="Segoe UI"/>
        <family val="2"/>
        <charset val="238"/>
      </rPr>
      <t>kontrolovaný projekt název</t>
    </r>
  </si>
  <si>
    <t>dodavatel (IČ)</t>
  </si>
  <si>
    <t>Návod k vyplnění přílohy č. 6b PrŽaP, IN-HOUSE - výpočet</t>
  </si>
  <si>
    <t>Jméno a funkce</t>
  </si>
  <si>
    <t>Datum zpracování:</t>
  </si>
  <si>
    <t>Podepsal/a:</t>
  </si>
  <si>
    <t>Zpracoval/a:</t>
  </si>
  <si>
    <t>Podpis</t>
  </si>
  <si>
    <t>Žadatel si vybere záložku sumarizace a souhrnný přehled plnění dle právní specifikace subjektu, který realizuje plnění zakázky.</t>
  </si>
  <si>
    <t>K podkladům k veřejným zakázkám bude přikládána vyplněná příloha "sumarizace" dle právní specifikace subjektu, který provádí plnění in-house, podepsaná zodpovědnou osobou, elektronicky nebo písemně, ve formátu PDF.</t>
  </si>
  <si>
    <t>Název ovládaného dodavatele, příspěvkové organizace:</t>
  </si>
  <si>
    <t>IČO:</t>
  </si>
  <si>
    <r>
      <t>odběratelé - ekonomická činnost</t>
    </r>
    <r>
      <rPr>
        <b/>
        <vertAlign val="superscript"/>
        <sz val="10"/>
        <color theme="1"/>
        <rFont val="Segoe UI"/>
        <family val="2"/>
        <charset val="238"/>
      </rPr>
      <t>1)</t>
    </r>
  </si>
  <si>
    <r>
      <t xml:space="preserve">uskutečněná plnění ve prospěch </t>
    </r>
    <r>
      <rPr>
        <b/>
        <sz val="10"/>
        <color theme="1"/>
        <rFont val="Segoe UI"/>
        <family val="2"/>
        <charset val="238"/>
      </rPr>
      <t>ostatních subjektů, ve kterých má příjemce (zřizovatel) podstatný vliv</t>
    </r>
    <r>
      <rPr>
        <b/>
        <vertAlign val="superscript"/>
        <sz val="10"/>
        <color theme="1"/>
        <rFont val="Segoe UI"/>
        <family val="2"/>
        <charset val="238"/>
      </rPr>
      <t>2)</t>
    </r>
    <r>
      <rPr>
        <sz val="10"/>
        <color theme="1"/>
        <rFont val="Segoe UI"/>
        <family val="2"/>
        <charset val="238"/>
      </rPr>
      <t xml:space="preserve"> (např. městské či obecní příspěvkové organizace a městské či obecní právnické osoby)</t>
    </r>
  </si>
  <si>
    <t>II.</t>
  </si>
  <si>
    <t>III.</t>
  </si>
  <si>
    <t>Předcházející účetní období (od nejstaršího)</t>
  </si>
  <si>
    <t>Suma</t>
  </si>
  <si>
    <t xml:space="preserve">I. </t>
  </si>
  <si>
    <t>rok:</t>
  </si>
  <si>
    <t>Den uzavření smlouvy:</t>
  </si>
  <si>
    <t>Zelená pole ve formuláři "sumarizace" jsou zpřístupněna k editaci.</t>
  </si>
  <si>
    <t>Formulář "souhrnný přehled plnění" a formulář "souhrnný přehled plnění kontrolovaného projektu" se bude zároveň předkládat k podkladům ke konkrétní veřejné zakázce v editovatelném formátu.</t>
  </si>
  <si>
    <t>Název ovládaného dodavatele, právní forma:</t>
  </si>
  <si>
    <r>
      <t>odběratelé dle středisek</t>
    </r>
    <r>
      <rPr>
        <b/>
        <vertAlign val="superscript"/>
        <sz val="10"/>
        <color theme="1"/>
        <rFont val="Segoe UI"/>
        <family val="2"/>
        <charset val="238"/>
      </rPr>
      <t>1)</t>
    </r>
  </si>
  <si>
    <t>Přehled celkové činnosti ovládané osoby</t>
  </si>
  <si>
    <r>
      <t xml:space="preserve">1) </t>
    </r>
    <r>
      <rPr>
        <i/>
        <sz val="9"/>
        <color theme="1"/>
        <rFont val="Segoe UI"/>
        <family val="2"/>
        <charset val="238"/>
      </rPr>
      <t>V Kč bez DPH</t>
    </r>
  </si>
  <si>
    <r>
      <t xml:space="preserve">2) </t>
    </r>
    <r>
      <rPr>
        <i/>
        <sz val="9"/>
        <color theme="1"/>
        <rFont val="Segoe UI"/>
        <family val="2"/>
        <charset val="238"/>
      </rPr>
      <t xml:space="preserve">podstatný vliv je specifikován jako majetková účast nebo majetková či smluvní spoluúčast, která je rozhodující a umožňuje ovládání subjektu. </t>
    </r>
  </si>
  <si>
    <t>Tuto přílohu předkládají žadatelé, kteří uzavírají smlouvu na plnění dle § 11, § 12 a § 155, § 156
zákona 134/2016 Sb., o zadávání veřejných zakázek tzv. in-house.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</si>
</sst>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2"/>
      <color rgb="FFFF0000"/>
      <name val="Segoe UI"/>
      <family val="2"/>
      <charset val="238"/>
    </font>
    <font>
      <b/>
      <vertAlign val="superscript"/>
      <sz val="10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color theme="2" tint="-0.499984740745262"/>
      <name val="Segoe UI"/>
      <family val="2"/>
      <charset val="238"/>
    </font>
    <font>
      <sz val="10"/>
      <name val="Segoe UI"/>
      <family val="2"/>
      <charset val="238"/>
    </font>
    <font>
      <i/>
      <sz val="10"/>
      <name val="Segoe UI"/>
      <family val="2"/>
      <charset val="238"/>
    </font>
    <font>
      <b/>
      <u/>
      <sz val="16"/>
      <color theme="1"/>
      <name val="Segoe UI"/>
      <family val="2"/>
      <charset val="238"/>
    </font>
    <font>
      <i/>
      <vertAlign val="superscript"/>
      <sz val="9"/>
      <color theme="1"/>
      <name val="Segoe UI"/>
      <family val="2"/>
      <charset val="238"/>
    </font>
    <font>
      <i/>
      <sz val="9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4" fillId="0" borderId="0" xfId="0" applyFont="1" applyAlignment="1">
      <alignment horizontal="left"/>
    </xf>
    <xf numFmtId="4" fontId="2" fillId="0" borderId="1" xfId="0" applyNumberFormat="1" applyFont="1" applyBorder="1"/>
    <xf numFmtId="4" fontId="3" fillId="0" borderId="0" xfId="0" applyNumberFormat="1" applyFont="1"/>
    <xf numFmtId="0" fontId="3" fillId="0" borderId="0" xfId="0" applyFont="1"/>
    <xf numFmtId="4" fontId="2" fillId="2" borderId="1" xfId="0" applyNumberFormat="1" applyFont="1" applyFill="1" applyBorder="1"/>
    <xf numFmtId="0" fontId="2" fillId="0" borderId="0" xfId="0" applyFont="1"/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/>
    <xf numFmtId="49" fontId="2" fillId="0" borderId="8" xfId="0" applyNumberFormat="1" applyFont="1" applyBorder="1"/>
    <xf numFmtId="0" fontId="2" fillId="0" borderId="9" xfId="0" applyFont="1" applyBorder="1"/>
    <xf numFmtId="49" fontId="3" fillId="3" borderId="0" xfId="0" applyNumberFormat="1" applyFont="1" applyFill="1" applyAlignment="1">
      <alignment horizontal="center"/>
    </xf>
    <xf numFmtId="10" fontId="6" fillId="0" borderId="1" xfId="0" applyNumberFormat="1" applyFont="1" applyBorder="1"/>
    <xf numFmtId="4" fontId="3" fillId="2" borderId="6" xfId="0" applyNumberFormat="1" applyFont="1" applyFill="1" applyBorder="1"/>
    <xf numFmtId="0" fontId="6" fillId="0" borderId="5" xfId="0" applyFont="1" applyBorder="1"/>
    <xf numFmtId="0" fontId="5" fillId="0" borderId="10" xfId="0" applyFont="1" applyBorder="1"/>
    <xf numFmtId="0" fontId="5" fillId="0" borderId="11" xfId="0" applyFont="1" applyBorder="1"/>
    <xf numFmtId="4" fontId="4" fillId="0" borderId="0" xfId="0" applyNumberFormat="1" applyFont="1"/>
    <xf numFmtId="4" fontId="4" fillId="0" borderId="11" xfId="0" applyNumberFormat="1" applyFont="1" applyBorder="1"/>
    <xf numFmtId="10" fontId="6" fillId="0" borderId="6" xfId="0" applyNumberFormat="1" applyFont="1" applyBorder="1"/>
    <xf numFmtId="0" fontId="6" fillId="0" borderId="7" xfId="0" applyFont="1" applyBorder="1" applyAlignment="1">
      <alignment wrapText="1"/>
    </xf>
    <xf numFmtId="10" fontId="6" fillId="0" borderId="8" xfId="0" applyNumberFormat="1" applyFont="1" applyBorder="1"/>
    <xf numFmtId="10" fontId="6" fillId="0" borderId="9" xfId="0" applyNumberFormat="1" applyFont="1" applyBorder="1"/>
    <xf numFmtId="0" fontId="3" fillId="0" borderId="0" xfId="0" applyFont="1" applyAlignment="1">
      <alignment horizontal="left"/>
    </xf>
    <xf numFmtId="4" fontId="9" fillId="2" borderId="6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4" fontId="2" fillId="0" borderId="13" xfId="0" applyNumberFormat="1" applyFont="1" applyBorder="1"/>
    <xf numFmtId="49" fontId="2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14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vertical="center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vertical="center"/>
    </xf>
    <xf numFmtId="4" fontId="9" fillId="4" borderId="1" xfId="0" applyNumberFormat="1" applyFont="1" applyFill="1" applyBorder="1"/>
    <xf numFmtId="49" fontId="9" fillId="0" borderId="5" xfId="0" applyNumberFormat="1" applyFont="1" applyBorder="1"/>
    <xf numFmtId="49" fontId="9" fillId="0" borderId="5" xfId="0" applyNumberFormat="1" applyFont="1" applyBorder="1" applyAlignment="1">
      <alignment horizontal="right"/>
    </xf>
    <xf numFmtId="4" fontId="3" fillId="0" borderId="6" xfId="0" applyNumberFormat="1" applyFont="1" applyBorder="1"/>
    <xf numFmtId="49" fontId="2" fillId="0" borderId="5" xfId="0" applyNumberFormat="1" applyFont="1" applyBorder="1" applyAlignment="1">
      <alignment wrapText="1"/>
    </xf>
    <xf numFmtId="4" fontId="2" fillId="2" borderId="3" xfId="0" applyNumberFormat="1" applyFont="1" applyFill="1" applyBorder="1"/>
    <xf numFmtId="4" fontId="3" fillId="2" borderId="4" xfId="0" applyNumberFormat="1" applyFont="1" applyFill="1" applyBorder="1"/>
    <xf numFmtId="4" fontId="2" fillId="4" borderId="1" xfId="0" applyNumberFormat="1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6" fillId="0" borderId="7" xfId="0" applyFont="1" applyBorder="1"/>
    <xf numFmtId="4" fontId="6" fillId="2" borderId="8" xfId="0" applyNumberFormat="1" applyFont="1" applyFill="1" applyBorder="1"/>
    <xf numFmtId="0" fontId="6" fillId="0" borderId="0" xfId="0" applyFont="1" applyAlignment="1">
      <alignment vertical="center"/>
    </xf>
    <xf numFmtId="2" fontId="6" fillId="0" borderId="0" xfId="0" applyNumberFormat="1" applyFont="1"/>
    <xf numFmtId="0" fontId="6" fillId="0" borderId="1" xfId="0" applyFont="1" applyBorder="1" applyAlignment="1">
      <alignment horizontal="center"/>
    </xf>
    <xf numFmtId="49" fontId="2" fillId="0" borderId="12" xfId="0" applyNumberFormat="1" applyFont="1" applyBorder="1"/>
    <xf numFmtId="4" fontId="2" fillId="2" borderId="13" xfId="0" applyNumberFormat="1" applyFont="1" applyFill="1" applyBorder="1"/>
    <xf numFmtId="4" fontId="3" fillId="2" borderId="14" xfId="0" applyNumberFormat="1" applyFont="1" applyFill="1" applyBorder="1"/>
    <xf numFmtId="49" fontId="9" fillId="0" borderId="30" xfId="0" applyNumberFormat="1" applyFont="1" applyBorder="1" applyAlignment="1">
      <alignment horizontal="right"/>
    </xf>
    <xf numFmtId="4" fontId="9" fillId="2" borderId="31" xfId="0" applyNumberFormat="1" applyFont="1" applyFill="1" applyBorder="1"/>
    <xf numFmtId="49" fontId="2" fillId="0" borderId="2" xfId="0" applyNumberFormat="1" applyFont="1" applyBorder="1" applyAlignment="1">
      <alignment wrapText="1"/>
    </xf>
    <xf numFmtId="0" fontId="2" fillId="0" borderId="35" xfId="0" applyFont="1" applyBorder="1" applyAlignment="1">
      <alignment wrapText="1"/>
    </xf>
    <xf numFmtId="4" fontId="3" fillId="2" borderId="37" xfId="0" applyNumberFormat="1" applyFont="1" applyFill="1" applyBorder="1"/>
    <xf numFmtId="0" fontId="6" fillId="0" borderId="32" xfId="0" applyFont="1" applyBorder="1"/>
    <xf numFmtId="4" fontId="6" fillId="2" borderId="33" xfId="0" applyNumberFormat="1" applyFont="1" applyFill="1" applyBorder="1" applyAlignment="1">
      <alignment vertical="center"/>
    </xf>
    <xf numFmtId="4" fontId="6" fillId="2" borderId="34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2" borderId="8" xfId="0" applyNumberFormat="1" applyFont="1" applyFill="1" applyBorder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9" fillId="4" borderId="1" xfId="0" applyNumberFormat="1" applyFont="1" applyFill="1" applyBorder="1" applyProtection="1">
      <protection locked="0"/>
    </xf>
    <xf numFmtId="4" fontId="9" fillId="4" borderId="28" xfId="0" applyNumberFormat="1" applyFont="1" applyFill="1" applyBorder="1" applyProtection="1">
      <protection locked="0"/>
    </xf>
    <xf numFmtId="4" fontId="2" fillId="4" borderId="36" xfId="0" applyNumberFormat="1" applyFont="1" applyFill="1" applyBorder="1" applyProtection="1">
      <protection locked="0"/>
    </xf>
    <xf numFmtId="0" fontId="10" fillId="0" borderId="0" xfId="0" applyFont="1"/>
    <xf numFmtId="0" fontId="6" fillId="0" borderId="2" xfId="0" applyFont="1" applyBorder="1"/>
    <xf numFmtId="10" fontId="6" fillId="0" borderId="3" xfId="0" applyNumberFormat="1" applyFont="1" applyBorder="1"/>
    <xf numFmtId="10" fontId="6" fillId="0" borderId="4" xfId="0" applyNumberFormat="1" applyFont="1" applyBorder="1"/>
    <xf numFmtId="4" fontId="6" fillId="2" borderId="9" xfId="0" applyNumberFormat="1" applyFont="1" applyFill="1" applyBorder="1" applyAlignment="1">
      <alignment vertical="center"/>
    </xf>
    <xf numFmtId="4" fontId="4" fillId="2" borderId="35" xfId="0" applyNumberFormat="1" applyFont="1" applyFill="1" applyBorder="1" applyAlignment="1">
      <alignment vertical="center"/>
    </xf>
    <xf numFmtId="4" fontId="4" fillId="2" borderId="36" xfId="0" applyNumberFormat="1" applyFont="1" applyFill="1" applyBorder="1" applyAlignment="1">
      <alignment vertical="center"/>
    </xf>
    <xf numFmtId="4" fontId="4" fillId="2" borderId="37" xfId="0" applyNumberFormat="1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19" xfId="0" applyFont="1" applyBorder="1"/>
    <xf numFmtId="0" fontId="15" fillId="0" borderId="0" xfId="0" applyFont="1"/>
    <xf numFmtId="0" fontId="12" fillId="0" borderId="22" xfId="0" applyFont="1" applyBorder="1"/>
    <xf numFmtId="0" fontId="5" fillId="0" borderId="22" xfId="0" applyFont="1" applyBorder="1"/>
    <xf numFmtId="0" fontId="12" fillId="0" borderId="22" xfId="0" applyFont="1" applyBorder="1" applyAlignment="1">
      <alignment horizontal="right"/>
    </xf>
    <xf numFmtId="4" fontId="9" fillId="2" borderId="9" xfId="0" applyNumberFormat="1" applyFont="1" applyFill="1" applyBorder="1"/>
    <xf numFmtId="4" fontId="6" fillId="2" borderId="9" xfId="0" applyNumberFormat="1" applyFont="1" applyFill="1" applyBorder="1"/>
    <xf numFmtId="4" fontId="4" fillId="2" borderId="39" xfId="0" applyNumberFormat="1" applyFont="1" applyFill="1" applyBorder="1"/>
    <xf numFmtId="4" fontId="4" fillId="2" borderId="40" xfId="0" applyNumberFormat="1" applyFont="1" applyFill="1" applyBorder="1"/>
    <xf numFmtId="4" fontId="4" fillId="2" borderId="41" xfId="0" applyNumberFormat="1" applyFont="1" applyFill="1" applyBorder="1"/>
    <xf numFmtId="49" fontId="3" fillId="0" borderId="46" xfId="0" applyNumberFormat="1" applyFont="1" applyBorder="1" applyAlignment="1">
      <alignment vertical="center"/>
    </xf>
    <xf numFmtId="49" fontId="2" fillId="0" borderId="45" xfId="0" applyNumberFormat="1" applyFont="1" applyBorder="1"/>
    <xf numFmtId="49" fontId="9" fillId="0" borderId="47" xfId="0" applyNumberFormat="1" applyFont="1" applyBorder="1"/>
    <xf numFmtId="49" fontId="9" fillId="0" borderId="47" xfId="0" applyNumberFormat="1" applyFont="1" applyBorder="1" applyAlignment="1">
      <alignment horizontal="right"/>
    </xf>
    <xf numFmtId="49" fontId="9" fillId="0" borderId="48" xfId="0" applyNumberFormat="1" applyFont="1" applyBorder="1" applyAlignment="1">
      <alignment horizontal="right"/>
    </xf>
    <xf numFmtId="49" fontId="2" fillId="0" borderId="49" xfId="0" applyNumberFormat="1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6" fillId="0" borderId="27" xfId="0" applyFont="1" applyBorder="1"/>
    <xf numFmtId="49" fontId="3" fillId="0" borderId="49" xfId="0" applyNumberFormat="1" applyFont="1" applyBorder="1" applyAlignment="1">
      <alignment horizontal="center"/>
    </xf>
    <xf numFmtId="49" fontId="2" fillId="0" borderId="47" xfId="0" applyNumberFormat="1" applyFont="1" applyBorder="1"/>
    <xf numFmtId="0" fontId="6" fillId="0" borderId="46" xfId="0" applyFont="1" applyBorder="1"/>
    <xf numFmtId="0" fontId="6" fillId="0" borderId="5" xfId="0" applyFont="1" applyBorder="1" applyAlignment="1">
      <alignment horizontal="center"/>
    </xf>
    <xf numFmtId="0" fontId="6" fillId="4" borderId="7" xfId="0" applyFont="1" applyFill="1" applyBorder="1" applyAlignment="1" applyProtection="1">
      <alignment horizontal="center"/>
      <protection locked="0"/>
    </xf>
    <xf numFmtId="4" fontId="2" fillId="2" borderId="12" xfId="0" applyNumberFormat="1" applyFont="1" applyFill="1" applyBorder="1"/>
    <xf numFmtId="4" fontId="2" fillId="0" borderId="5" xfId="0" applyNumberFormat="1" applyFont="1" applyBorder="1"/>
    <xf numFmtId="4" fontId="9" fillId="4" borderId="5" xfId="0" applyNumberFormat="1" applyFont="1" applyFill="1" applyBorder="1" applyProtection="1">
      <protection locked="0"/>
    </xf>
    <xf numFmtId="4" fontId="9" fillId="4" borderId="30" xfId="0" applyNumberFormat="1" applyFont="1" applyFill="1" applyBorder="1" applyProtection="1">
      <protection locked="0"/>
    </xf>
    <xf numFmtId="4" fontId="2" fillId="2" borderId="2" xfId="0" applyNumberFormat="1" applyFont="1" applyFill="1" applyBorder="1"/>
    <xf numFmtId="4" fontId="2" fillId="4" borderId="35" xfId="0" applyNumberFormat="1" applyFont="1" applyFill="1" applyBorder="1" applyProtection="1">
      <protection locked="0"/>
    </xf>
    <xf numFmtId="4" fontId="6" fillId="2" borderId="32" xfId="0" applyNumberFormat="1" applyFont="1" applyFill="1" applyBorder="1" applyAlignment="1">
      <alignment vertical="center"/>
    </xf>
    <xf numFmtId="4" fontId="2" fillId="2" borderId="5" xfId="0" applyNumberFormat="1" applyFont="1" applyFill="1" applyBorder="1"/>
    <xf numFmtId="4" fontId="6" fillId="2" borderId="7" xfId="0" applyNumberFormat="1" applyFont="1" applyFill="1" applyBorder="1" applyAlignment="1">
      <alignment vertical="center"/>
    </xf>
    <xf numFmtId="49" fontId="9" fillId="0" borderId="46" xfId="0" applyNumberFormat="1" applyFont="1" applyBorder="1" applyAlignment="1">
      <alignment horizontal="right"/>
    </xf>
    <xf numFmtId="0" fontId="2" fillId="0" borderId="49" xfId="0" applyFont="1" applyBorder="1" applyAlignment="1">
      <alignment wrapText="1"/>
    </xf>
    <xf numFmtId="0" fontId="6" fillId="0" borderId="5" xfId="0" applyFont="1" applyBorder="1" applyAlignment="1" applyProtection="1">
      <alignment horizontal="center"/>
      <protection locked="0"/>
    </xf>
    <xf numFmtId="4" fontId="6" fillId="2" borderId="7" xfId="0" applyNumberFormat="1" applyFont="1" applyFill="1" applyBorder="1"/>
    <xf numFmtId="4" fontId="9" fillId="4" borderId="7" xfId="0" applyNumberFormat="1" applyFont="1" applyFill="1" applyBorder="1" applyProtection="1">
      <protection locked="0"/>
    </xf>
    <xf numFmtId="4" fontId="9" fillId="4" borderId="8" xfId="0" applyNumberFormat="1" applyFont="1" applyFill="1" applyBorder="1" applyProtection="1">
      <protection locked="0"/>
    </xf>
    <xf numFmtId="4" fontId="2" fillId="4" borderId="2" xfId="0" applyNumberFormat="1" applyFont="1" applyFill="1" applyBorder="1" applyProtection="1">
      <protection locked="0"/>
    </xf>
    <xf numFmtId="4" fontId="2" fillId="4" borderId="3" xfId="0" applyNumberFormat="1" applyFont="1" applyFill="1" applyBorder="1" applyProtection="1">
      <protection locked="0"/>
    </xf>
    <xf numFmtId="0" fontId="13" fillId="4" borderId="19" xfId="0" applyFont="1" applyFill="1" applyBorder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" fillId="4" borderId="20" xfId="0" applyFont="1" applyFill="1" applyBorder="1" applyAlignment="1" applyProtection="1">
      <alignment horizontal="center"/>
      <protection locked="0"/>
    </xf>
    <xf numFmtId="0" fontId="4" fillId="4" borderId="24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0" fontId="6" fillId="4" borderId="24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42" xfId="0" applyFont="1" applyFill="1" applyBorder="1" applyAlignment="1" applyProtection="1">
      <alignment horizontal="center"/>
      <protection locked="0"/>
    </xf>
    <xf numFmtId="0" fontId="6" fillId="4" borderId="43" xfId="0" applyFont="1" applyFill="1" applyBorder="1" applyAlignment="1" applyProtection="1">
      <alignment horizontal="center"/>
      <protection locked="0"/>
    </xf>
    <xf numFmtId="0" fontId="6" fillId="4" borderId="38" xfId="0" applyFont="1" applyFill="1" applyBorder="1" applyAlignment="1" applyProtection="1">
      <alignment horizontal="center"/>
      <protection locked="0"/>
    </xf>
    <xf numFmtId="49" fontId="3" fillId="0" borderId="29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49" fontId="3" fillId="0" borderId="26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4" fillId="4" borderId="4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2" fontId="3" fillId="3" borderId="15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/>
    </xf>
    <xf numFmtId="2" fontId="3" fillId="3" borderId="1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2</xdr:col>
      <xdr:colOff>485775</xdr:colOff>
      <xdr:row>0</xdr:row>
      <xdr:rowOff>510365</xdr:rowOff>
    </xdr:to>
    <xdr:pic>
      <xdr:nvPicPr>
        <xdr:cNvPr id="4" name="Obrázek 260">
          <a:extLst>
            <a:ext uri="{FF2B5EF4-FFF2-40B4-BE49-F238E27FC236}">
              <a16:creationId xmlns:a16="http://schemas.microsoft.com/office/drawing/2014/main" id="{8E97B911-F290-4B30-95CF-BA698A42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362700" cy="47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0B38-6E3E-45C7-96FD-4466DFB2FE7E}">
  <dimension ref="B1:B11"/>
  <sheetViews>
    <sheetView showGridLines="0" showRowColHeaders="0" tabSelected="1" showRuler="0" zoomScaleNormal="100" zoomScalePageLayoutView="107" workbookViewId="0">
      <selection activeCell="B2" sqref="B2"/>
    </sheetView>
  </sheetViews>
  <sheetFormatPr defaultColWidth="0" defaultRowHeight="15" zeroHeight="1" x14ac:dyDescent="0.25"/>
  <cols>
    <col min="1" max="1" width="6" customWidth="1"/>
    <col min="2" max="2" width="83.7109375" customWidth="1"/>
    <col min="3" max="3" width="9.140625" customWidth="1"/>
    <col min="4" max="16384" width="9.140625" hidden="1"/>
  </cols>
  <sheetData>
    <row r="1" spans="2:2" ht="56.25" customHeight="1" x14ac:dyDescent="0.25"/>
    <row r="2" spans="2:2" x14ac:dyDescent="0.25">
      <c r="B2" s="1" t="s">
        <v>38</v>
      </c>
    </row>
    <row r="3" spans="2:2" x14ac:dyDescent="0.25"/>
    <row r="4" spans="2:2" ht="43.35" customHeight="1" x14ac:dyDescent="0.25">
      <c r="B4" s="59" t="s">
        <v>64</v>
      </c>
    </row>
    <row r="5" spans="2:2" x14ac:dyDescent="0.25">
      <c r="B5" t="s">
        <v>57</v>
      </c>
    </row>
    <row r="6" spans="2:2" s="58" customFormat="1" ht="43.35" customHeight="1" x14ac:dyDescent="0.25">
      <c r="B6" s="58" t="s">
        <v>45</v>
      </c>
    </row>
    <row r="7" spans="2:2" s="58" customFormat="1" ht="43.35" customHeight="1" x14ac:dyDescent="0.25">
      <c r="B7" s="58" t="s">
        <v>58</v>
      </c>
    </row>
    <row r="8" spans="2:2" s="58" customFormat="1" ht="43.35" customHeight="1" x14ac:dyDescent="0.25">
      <c r="B8" s="58" t="s">
        <v>44</v>
      </c>
    </row>
    <row r="9" spans="2:2" x14ac:dyDescent="0.25"/>
    <row r="10" spans="2:2" x14ac:dyDescent="0.25"/>
    <row r="11" spans="2:2" x14ac:dyDescent="0.25"/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GridLines="0" showRowColHeaders="0" workbookViewId="0">
      <selection activeCell="B12" sqref="B12"/>
    </sheetView>
  </sheetViews>
  <sheetFormatPr defaultColWidth="8.85546875" defaultRowHeight="16.5" x14ac:dyDescent="0.3"/>
  <cols>
    <col min="1" max="1" width="59.7109375" style="13" customWidth="1"/>
    <col min="2" max="2" width="17.5703125" style="13" customWidth="1"/>
    <col min="3" max="3" width="18.42578125" style="13" customWidth="1"/>
    <col min="4" max="4" width="18.140625" style="13" customWidth="1"/>
    <col min="5" max="5" width="22.85546875" style="13" customWidth="1"/>
    <col min="6" max="16384" width="8.85546875" style="13"/>
  </cols>
  <sheetData>
    <row r="1" spans="1:5" ht="25.5" x14ac:dyDescent="0.5">
      <c r="A1" s="150" t="s">
        <v>61</v>
      </c>
      <c r="B1" s="150"/>
      <c r="C1" s="150"/>
      <c r="D1" s="150"/>
      <c r="E1" s="150"/>
    </row>
    <row r="3" spans="1:5" ht="23.25" customHeight="1" x14ac:dyDescent="0.3">
      <c r="A3" s="106" t="s">
        <v>46</v>
      </c>
      <c r="B3" s="151"/>
      <c r="C3" s="152"/>
      <c r="D3" s="152"/>
      <c r="E3" s="153"/>
    </row>
    <row r="4" spans="1:5" ht="23.25" customHeight="1" x14ac:dyDescent="0.3">
      <c r="A4" s="76" t="s">
        <v>47</v>
      </c>
      <c r="B4" s="154"/>
      <c r="C4" s="155"/>
      <c r="D4" s="155"/>
      <c r="E4" s="156"/>
    </row>
    <row r="5" spans="1:5" ht="23.25" customHeight="1" x14ac:dyDescent="0.3">
      <c r="A5" s="76" t="s">
        <v>56</v>
      </c>
      <c r="B5" s="157"/>
      <c r="C5" s="158"/>
      <c r="D5" s="158"/>
      <c r="E5" s="159"/>
    </row>
    <row r="6" spans="1:5" ht="17.25" thickBot="1" x14ac:dyDescent="0.35">
      <c r="A6" s="12"/>
    </row>
    <row r="7" spans="1:5" ht="14.45" customHeight="1" x14ac:dyDescent="0.3">
      <c r="A7" s="169" t="s">
        <v>48</v>
      </c>
      <c r="B7" s="168" t="s">
        <v>52</v>
      </c>
      <c r="C7" s="163"/>
      <c r="D7" s="164"/>
      <c r="E7" s="165" t="s">
        <v>53</v>
      </c>
    </row>
    <row r="8" spans="1:5" ht="14.45" customHeight="1" x14ac:dyDescent="0.3">
      <c r="A8" s="170"/>
      <c r="B8" s="128" t="s">
        <v>54</v>
      </c>
      <c r="C8" s="78" t="s">
        <v>50</v>
      </c>
      <c r="D8" s="78" t="s">
        <v>51</v>
      </c>
      <c r="E8" s="166"/>
    </row>
    <row r="9" spans="1:5" ht="14.45" customHeight="1" thickBot="1" x14ac:dyDescent="0.35">
      <c r="A9" s="117" t="s">
        <v>55</v>
      </c>
      <c r="B9" s="129"/>
      <c r="C9" s="62"/>
      <c r="D9" s="62"/>
      <c r="E9" s="167"/>
    </row>
    <row r="10" spans="1:5" ht="15.75" customHeight="1" x14ac:dyDescent="0.3">
      <c r="A10" s="118" t="s">
        <v>17</v>
      </c>
      <c r="B10" s="130">
        <f>B12+B13+B14</f>
        <v>0</v>
      </c>
      <c r="C10" s="80">
        <f>C12+C13+C14</f>
        <v>0</v>
      </c>
      <c r="D10" s="80">
        <f>D12+D13+D14</f>
        <v>0</v>
      </c>
      <c r="E10" s="81">
        <f>B10+C10+D10</f>
        <v>0</v>
      </c>
    </row>
    <row r="11" spans="1:5" ht="15.75" customHeight="1" x14ac:dyDescent="0.3">
      <c r="A11" s="119" t="s">
        <v>26</v>
      </c>
      <c r="B11" s="131"/>
      <c r="C11" s="8"/>
      <c r="D11" s="8"/>
      <c r="E11" s="67"/>
    </row>
    <row r="12" spans="1:5" ht="15.75" customHeight="1" x14ac:dyDescent="0.3">
      <c r="A12" s="120" t="s">
        <v>28</v>
      </c>
      <c r="B12" s="132">
        <v>0</v>
      </c>
      <c r="C12" s="95">
        <v>0</v>
      </c>
      <c r="D12" s="95">
        <v>0</v>
      </c>
      <c r="E12" s="35">
        <f>B12+C12+D12</f>
        <v>0</v>
      </c>
    </row>
    <row r="13" spans="1:5" ht="15.75" customHeight="1" x14ac:dyDescent="0.3">
      <c r="A13" s="120" t="s">
        <v>29</v>
      </c>
      <c r="B13" s="132">
        <v>0</v>
      </c>
      <c r="C13" s="95">
        <v>0</v>
      </c>
      <c r="D13" s="95">
        <v>0</v>
      </c>
      <c r="E13" s="35">
        <f t="shared" ref="E13:E14" si="0">B13+C13+D13</f>
        <v>0</v>
      </c>
    </row>
    <row r="14" spans="1:5" ht="15.75" customHeight="1" thickBot="1" x14ac:dyDescent="0.35">
      <c r="A14" s="121" t="s">
        <v>27</v>
      </c>
      <c r="B14" s="133">
        <v>0</v>
      </c>
      <c r="C14" s="96">
        <v>0</v>
      </c>
      <c r="D14" s="96">
        <v>0</v>
      </c>
      <c r="E14" s="83">
        <f t="shared" si="0"/>
        <v>0</v>
      </c>
    </row>
    <row r="15" spans="1:5" ht="45" x14ac:dyDescent="0.3">
      <c r="A15" s="122" t="s">
        <v>49</v>
      </c>
      <c r="B15" s="134">
        <f>B17+B18+B19</f>
        <v>0</v>
      </c>
      <c r="C15" s="69">
        <f t="shared" ref="C15:D15" si="1">C17+C18+C19</f>
        <v>0</v>
      </c>
      <c r="D15" s="69">
        <f t="shared" si="1"/>
        <v>0</v>
      </c>
      <c r="E15" s="70">
        <f>B15+C15+D15</f>
        <v>0</v>
      </c>
    </row>
    <row r="16" spans="1:5" x14ac:dyDescent="0.3">
      <c r="A16" s="119" t="s">
        <v>26</v>
      </c>
      <c r="B16" s="131"/>
      <c r="C16" s="8"/>
      <c r="D16" s="8"/>
      <c r="E16" s="67"/>
    </row>
    <row r="17" spans="1:5" x14ac:dyDescent="0.3">
      <c r="A17" s="120" t="s">
        <v>28</v>
      </c>
      <c r="B17" s="132">
        <v>0</v>
      </c>
      <c r="C17" s="95">
        <v>0</v>
      </c>
      <c r="D17" s="95">
        <v>0</v>
      </c>
      <c r="E17" s="35">
        <f t="shared" ref="E17:E19" si="2">B17+C17+D17</f>
        <v>0</v>
      </c>
    </row>
    <row r="18" spans="1:5" x14ac:dyDescent="0.3">
      <c r="A18" s="120" t="s">
        <v>29</v>
      </c>
      <c r="B18" s="132">
        <v>0</v>
      </c>
      <c r="C18" s="95">
        <v>0</v>
      </c>
      <c r="D18" s="95">
        <v>0</v>
      </c>
      <c r="E18" s="35">
        <f t="shared" si="2"/>
        <v>0</v>
      </c>
    </row>
    <row r="19" spans="1:5" ht="17.25" thickBot="1" x14ac:dyDescent="0.35">
      <c r="A19" s="121" t="s">
        <v>27</v>
      </c>
      <c r="B19" s="133">
        <v>0</v>
      </c>
      <c r="C19" s="96">
        <v>0</v>
      </c>
      <c r="D19" s="96">
        <v>0</v>
      </c>
      <c r="E19" s="83">
        <f t="shared" si="2"/>
        <v>0</v>
      </c>
    </row>
    <row r="20" spans="1:5" ht="30" customHeight="1" thickBot="1" x14ac:dyDescent="0.35">
      <c r="A20" s="123" t="s">
        <v>19</v>
      </c>
      <c r="B20" s="135">
        <v>0</v>
      </c>
      <c r="C20" s="97">
        <v>0</v>
      </c>
      <c r="D20" s="97">
        <v>0</v>
      </c>
      <c r="E20" s="86">
        <f>B20+C20+D20</f>
        <v>0</v>
      </c>
    </row>
    <row r="21" spans="1:5" ht="27" customHeight="1" thickBot="1" x14ac:dyDescent="0.35">
      <c r="A21" s="124" t="s">
        <v>11</v>
      </c>
      <c r="B21" s="136">
        <f>B10+B15+B20</f>
        <v>0</v>
      </c>
      <c r="C21" s="88">
        <f>C10+C15+C20</f>
        <v>0</v>
      </c>
      <c r="D21" s="88">
        <f>D10+D15+D20</f>
        <v>0</v>
      </c>
      <c r="E21" s="89">
        <f>E10+E15+E20</f>
        <v>0</v>
      </c>
    </row>
    <row r="22" spans="1:5" x14ac:dyDescent="0.3">
      <c r="A22" s="125" t="s">
        <v>23</v>
      </c>
      <c r="B22" s="128" t="s">
        <v>54</v>
      </c>
      <c r="C22" s="78" t="s">
        <v>50</v>
      </c>
      <c r="D22" s="78" t="s">
        <v>51</v>
      </c>
      <c r="E22" s="91" t="s">
        <v>11</v>
      </c>
    </row>
    <row r="23" spans="1:5" x14ac:dyDescent="0.3">
      <c r="A23" s="126" t="s">
        <v>17</v>
      </c>
      <c r="B23" s="137">
        <f>B25+B26+B27</f>
        <v>0</v>
      </c>
      <c r="C23" s="11">
        <f t="shared" ref="C23:D23" si="3">C25+C26+C27</f>
        <v>0</v>
      </c>
      <c r="D23" s="11">
        <f t="shared" si="3"/>
        <v>0</v>
      </c>
      <c r="E23" s="24">
        <f>B23+C23+D23</f>
        <v>0</v>
      </c>
    </row>
    <row r="24" spans="1:5" x14ac:dyDescent="0.3">
      <c r="A24" s="119" t="s">
        <v>26</v>
      </c>
      <c r="B24" s="131"/>
      <c r="C24" s="8"/>
      <c r="D24" s="8"/>
      <c r="E24" s="67"/>
    </row>
    <row r="25" spans="1:5" x14ac:dyDescent="0.3">
      <c r="A25" s="120" t="s">
        <v>28</v>
      </c>
      <c r="B25" s="132">
        <v>0</v>
      </c>
      <c r="C25" s="95">
        <v>0</v>
      </c>
      <c r="D25" s="95">
        <v>0</v>
      </c>
      <c r="E25" s="35">
        <f>B25+C25+D25</f>
        <v>0</v>
      </c>
    </row>
    <row r="26" spans="1:5" x14ac:dyDescent="0.3">
      <c r="A26" s="120" t="s">
        <v>29</v>
      </c>
      <c r="B26" s="132">
        <v>0</v>
      </c>
      <c r="C26" s="95">
        <v>0</v>
      </c>
      <c r="D26" s="95">
        <v>0</v>
      </c>
      <c r="E26" s="35">
        <f t="shared" ref="E26:E27" si="4">B26+C26+D26</f>
        <v>0</v>
      </c>
    </row>
    <row r="27" spans="1:5" ht="17.25" thickBot="1" x14ac:dyDescent="0.35">
      <c r="A27" s="121" t="s">
        <v>27</v>
      </c>
      <c r="B27" s="133">
        <v>0</v>
      </c>
      <c r="C27" s="96">
        <v>0</v>
      </c>
      <c r="D27" s="96">
        <v>0</v>
      </c>
      <c r="E27" s="83">
        <f t="shared" si="4"/>
        <v>0</v>
      </c>
    </row>
    <row r="28" spans="1:5" ht="43.5" x14ac:dyDescent="0.3">
      <c r="A28" s="122" t="s">
        <v>18</v>
      </c>
      <c r="B28" s="134">
        <f>B30+B31+B32</f>
        <v>0</v>
      </c>
      <c r="C28" s="69">
        <f>C30+C31+C32</f>
        <v>0</v>
      </c>
      <c r="D28" s="69">
        <f>D30+D31+D32</f>
        <v>0</v>
      </c>
      <c r="E28" s="70">
        <f>B28+C28+D28</f>
        <v>0</v>
      </c>
    </row>
    <row r="29" spans="1:5" x14ac:dyDescent="0.3">
      <c r="A29" s="119" t="s">
        <v>26</v>
      </c>
      <c r="B29" s="131"/>
      <c r="C29" s="8"/>
      <c r="D29" s="8"/>
      <c r="E29" s="67"/>
    </row>
    <row r="30" spans="1:5" x14ac:dyDescent="0.3">
      <c r="A30" s="120" t="s">
        <v>28</v>
      </c>
      <c r="B30" s="132">
        <v>0</v>
      </c>
      <c r="C30" s="95">
        <v>0</v>
      </c>
      <c r="D30" s="95">
        <v>0</v>
      </c>
      <c r="E30" s="35">
        <f t="shared" ref="E30:E32" si="5">B30+C30+D30</f>
        <v>0</v>
      </c>
    </row>
    <row r="31" spans="1:5" x14ac:dyDescent="0.3">
      <c r="A31" s="120" t="s">
        <v>29</v>
      </c>
      <c r="B31" s="132">
        <v>0</v>
      </c>
      <c r="C31" s="95">
        <v>0</v>
      </c>
      <c r="D31" s="95">
        <v>0</v>
      </c>
      <c r="E31" s="35">
        <f t="shared" si="5"/>
        <v>0</v>
      </c>
    </row>
    <row r="32" spans="1:5" x14ac:dyDescent="0.3">
      <c r="A32" s="120" t="s">
        <v>27</v>
      </c>
      <c r="B32" s="132">
        <v>0</v>
      </c>
      <c r="C32" s="95">
        <v>0</v>
      </c>
      <c r="D32" s="95">
        <v>0</v>
      </c>
      <c r="E32" s="35">
        <f t="shared" si="5"/>
        <v>0</v>
      </c>
    </row>
    <row r="33" spans="1:5" ht="23.25" customHeight="1" thickBot="1" x14ac:dyDescent="0.35">
      <c r="A33" s="127" t="s">
        <v>11</v>
      </c>
      <c r="B33" s="138">
        <f>B23+B28</f>
        <v>0</v>
      </c>
      <c r="C33" s="92">
        <f>C23+C28</f>
        <v>0</v>
      </c>
      <c r="D33" s="92">
        <f>D23+D28</f>
        <v>0</v>
      </c>
      <c r="E33" s="102">
        <f>E23+E28</f>
        <v>0</v>
      </c>
    </row>
    <row r="34" spans="1:5" ht="17.25" thickBot="1" x14ac:dyDescent="0.35"/>
    <row r="35" spans="1:5" ht="18" thickBot="1" x14ac:dyDescent="0.35">
      <c r="B35" s="103">
        <f>B21+B33</f>
        <v>0</v>
      </c>
      <c r="C35" s="104">
        <f>C21+C33</f>
        <v>0</v>
      </c>
      <c r="D35" s="104">
        <f>D21+D33</f>
        <v>0</v>
      </c>
      <c r="E35" s="105">
        <f>E21+E33</f>
        <v>0</v>
      </c>
    </row>
    <row r="36" spans="1:5" ht="17.25" thickBot="1" x14ac:dyDescent="0.35"/>
    <row r="37" spans="1:5" ht="26.25" customHeight="1" x14ac:dyDescent="0.3">
      <c r="A37" s="99" t="s">
        <v>20</v>
      </c>
      <c r="B37" s="100" t="e">
        <f>(B10+B23)/B35</f>
        <v>#DIV/0!</v>
      </c>
      <c r="C37" s="100" t="e">
        <f>(C10+C23)/C35</f>
        <v>#DIV/0!</v>
      </c>
      <c r="D37" s="100" t="e">
        <f>(D10+D23)/D35</f>
        <v>#DIV/0!</v>
      </c>
      <c r="E37" s="101" t="e">
        <f>(E10+E23)/E35</f>
        <v>#DIV/0!</v>
      </c>
    </row>
    <row r="38" spans="1:5" ht="53.25" customHeight="1" thickBot="1" x14ac:dyDescent="0.35">
      <c r="A38" s="31" t="s">
        <v>21</v>
      </c>
      <c r="B38" s="32" t="e">
        <f>(B10+B15+B23+B28)/B35</f>
        <v>#DIV/0!</v>
      </c>
      <c r="C38" s="32" t="e">
        <f>(C10+C15+C23+C28)/C35</f>
        <v>#DIV/0!</v>
      </c>
      <c r="D38" s="32" t="e">
        <f>(D10+D15+D23+D28)/D35</f>
        <v>#DIV/0!</v>
      </c>
      <c r="E38" s="33" t="e">
        <f>(E10+E15+E23+E28)/E35</f>
        <v>#DIV/0!</v>
      </c>
    </row>
    <row r="39" spans="1:5" x14ac:dyDescent="0.3">
      <c r="A39" s="93"/>
      <c r="B39" s="94"/>
      <c r="C39" s="94"/>
      <c r="D39" s="94"/>
      <c r="E39" s="94"/>
    </row>
    <row r="40" spans="1:5" x14ac:dyDescent="0.3">
      <c r="A40" s="108" t="s">
        <v>62</v>
      </c>
      <c r="B40" s="94"/>
      <c r="C40" s="94"/>
      <c r="D40" s="94"/>
      <c r="E40" s="94"/>
    </row>
    <row r="41" spans="1:5" x14ac:dyDescent="0.3">
      <c r="A41" s="108" t="s">
        <v>63</v>
      </c>
      <c r="B41" s="94"/>
      <c r="C41" s="94"/>
      <c r="D41" s="94"/>
      <c r="E41" s="94"/>
    </row>
    <row r="43" spans="1:5" x14ac:dyDescent="0.3">
      <c r="B43" s="10" t="s">
        <v>42</v>
      </c>
      <c r="C43" s="147" t="s">
        <v>39</v>
      </c>
      <c r="D43" s="147"/>
      <c r="E43" s="147"/>
    </row>
    <row r="44" spans="1:5" x14ac:dyDescent="0.3">
      <c r="B44" s="98" t="s">
        <v>41</v>
      </c>
      <c r="C44" s="147" t="s">
        <v>39</v>
      </c>
      <c r="D44" s="147"/>
      <c r="E44" s="147"/>
    </row>
    <row r="45" spans="1:5" x14ac:dyDescent="0.3">
      <c r="B45" s="98" t="s">
        <v>40</v>
      </c>
      <c r="C45" s="148"/>
      <c r="D45" s="148"/>
      <c r="E45" s="148"/>
    </row>
    <row r="46" spans="1:5" x14ac:dyDescent="0.3">
      <c r="C46" s="149"/>
      <c r="D46" s="149"/>
      <c r="E46" s="149"/>
    </row>
    <row r="47" spans="1:5" x14ac:dyDescent="0.3">
      <c r="C47" s="149"/>
      <c r="D47" s="149"/>
      <c r="E47" s="149"/>
    </row>
    <row r="48" spans="1:5" x14ac:dyDescent="0.3">
      <c r="C48" s="149"/>
      <c r="D48" s="149"/>
      <c r="E48" s="149"/>
    </row>
    <row r="49" spans="3:5" x14ac:dyDescent="0.3">
      <c r="C49" s="109"/>
      <c r="D49" s="110"/>
      <c r="E49" s="111" t="s">
        <v>43</v>
      </c>
    </row>
  </sheetData>
  <sheetProtection sheet="1" objects="1" scenarios="1" selectLockedCells="1"/>
  <mergeCells count="11">
    <mergeCell ref="C46:E48"/>
    <mergeCell ref="C44:E44"/>
    <mergeCell ref="E7:E9"/>
    <mergeCell ref="B7:D7"/>
    <mergeCell ref="A7:A8"/>
    <mergeCell ref="C45:E45"/>
    <mergeCell ref="A1:E1"/>
    <mergeCell ref="B3:E3"/>
    <mergeCell ref="B4:E4"/>
    <mergeCell ref="B5:E5"/>
    <mergeCell ref="C43:E43"/>
  </mergeCells>
  <pageMargins left="0.7" right="0.7" top="0.78740157499999996" bottom="0.78740157499999996" header="0.3" footer="0.3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7"/>
  <sheetViews>
    <sheetView showGridLines="0" showRowColHeaders="0" workbookViewId="0">
      <selection activeCell="B3" sqref="B3:E3"/>
    </sheetView>
  </sheetViews>
  <sheetFormatPr defaultRowHeight="15" x14ac:dyDescent="0.25"/>
  <cols>
    <col min="1" max="1" width="71.140625" customWidth="1"/>
    <col min="2" max="4" width="16" bestFit="1" customWidth="1"/>
    <col min="5" max="5" width="21.7109375" bestFit="1" customWidth="1"/>
  </cols>
  <sheetData>
    <row r="1" spans="1:5" ht="25.5" x14ac:dyDescent="0.5">
      <c r="A1" s="150" t="s">
        <v>61</v>
      </c>
      <c r="B1" s="150"/>
      <c r="C1" s="150"/>
      <c r="D1" s="150"/>
      <c r="E1" s="150"/>
    </row>
    <row r="3" spans="1:5" ht="17.25" x14ac:dyDescent="0.3">
      <c r="A3" s="63" t="s">
        <v>59</v>
      </c>
      <c r="B3" s="174"/>
      <c r="C3" s="175"/>
      <c r="D3" s="175"/>
      <c r="E3" s="175"/>
    </row>
    <row r="4" spans="1:5" ht="16.5" x14ac:dyDescent="0.3">
      <c r="A4" s="76" t="s">
        <v>47</v>
      </c>
      <c r="B4" s="154"/>
      <c r="C4" s="155"/>
      <c r="D4" s="155"/>
      <c r="E4" s="156"/>
    </row>
    <row r="5" spans="1:5" ht="16.5" x14ac:dyDescent="0.3">
      <c r="A5" s="76" t="s">
        <v>56</v>
      </c>
      <c r="B5" s="157"/>
      <c r="C5" s="158"/>
      <c r="D5" s="158"/>
      <c r="E5" s="159"/>
    </row>
    <row r="6" spans="1:5" ht="17.25" thickBot="1" x14ac:dyDescent="0.35">
      <c r="A6" s="12"/>
      <c r="B6" s="13"/>
      <c r="C6" s="13"/>
      <c r="D6" s="13"/>
      <c r="E6" s="13"/>
    </row>
    <row r="7" spans="1:5" ht="16.5" x14ac:dyDescent="0.3">
      <c r="A7" s="169" t="s">
        <v>60</v>
      </c>
      <c r="B7" s="176" t="s">
        <v>52</v>
      </c>
      <c r="C7" s="177"/>
      <c r="D7" s="178"/>
      <c r="E7" s="171" t="s">
        <v>53</v>
      </c>
    </row>
    <row r="8" spans="1:5" ht="16.5" x14ac:dyDescent="0.3">
      <c r="A8" s="170"/>
      <c r="B8" s="141" t="s">
        <v>54</v>
      </c>
      <c r="C8" s="60" t="s">
        <v>50</v>
      </c>
      <c r="D8" s="60" t="s">
        <v>51</v>
      </c>
      <c r="E8" s="172"/>
    </row>
    <row r="9" spans="1:5" ht="17.25" thickBot="1" x14ac:dyDescent="0.35">
      <c r="A9" s="117" t="s">
        <v>55</v>
      </c>
      <c r="B9" s="129"/>
      <c r="C9" s="62"/>
      <c r="D9" s="62"/>
      <c r="E9" s="173"/>
    </row>
    <row r="10" spans="1:5" x14ac:dyDescent="0.25">
      <c r="A10" s="126" t="s">
        <v>17</v>
      </c>
      <c r="B10" s="137">
        <f>B12+B13+B14</f>
        <v>0</v>
      </c>
      <c r="C10" s="11">
        <f>C12+C13+C14</f>
        <v>0</v>
      </c>
      <c r="D10" s="11">
        <f>D12+D13+D14</f>
        <v>0</v>
      </c>
      <c r="E10" s="24">
        <f>B10+C10+D10</f>
        <v>0</v>
      </c>
    </row>
    <row r="11" spans="1:5" x14ac:dyDescent="0.25">
      <c r="A11" s="119" t="s">
        <v>26</v>
      </c>
      <c r="B11" s="131"/>
      <c r="C11" s="8"/>
      <c r="D11" s="8"/>
      <c r="E11" s="67"/>
    </row>
    <row r="12" spans="1:5" x14ac:dyDescent="0.25">
      <c r="A12" s="120" t="s">
        <v>28</v>
      </c>
      <c r="B12" s="132">
        <v>0</v>
      </c>
      <c r="C12" s="95">
        <v>0</v>
      </c>
      <c r="D12" s="95">
        <v>0</v>
      </c>
      <c r="E12" s="35">
        <f>B12+C12+D12</f>
        <v>0</v>
      </c>
    </row>
    <row r="13" spans="1:5" x14ac:dyDescent="0.25">
      <c r="A13" s="120" t="s">
        <v>29</v>
      </c>
      <c r="B13" s="132">
        <v>0</v>
      </c>
      <c r="C13" s="95">
        <v>0</v>
      </c>
      <c r="D13" s="95">
        <v>0</v>
      </c>
      <c r="E13" s="35">
        <f t="shared" ref="E13" si="0">B13+C13+D13</f>
        <v>0</v>
      </c>
    </row>
    <row r="14" spans="1:5" ht="15.75" thickBot="1" x14ac:dyDescent="0.3">
      <c r="A14" s="139" t="s">
        <v>27</v>
      </c>
      <c r="B14" s="143">
        <v>0</v>
      </c>
      <c r="C14" s="144">
        <v>0</v>
      </c>
      <c r="D14" s="144">
        <v>0</v>
      </c>
      <c r="E14" s="112">
        <f>B14+C14+D14</f>
        <v>0</v>
      </c>
    </row>
    <row r="15" spans="1:5" ht="45.75" customHeight="1" x14ac:dyDescent="0.25">
      <c r="A15" s="122" t="s">
        <v>24</v>
      </c>
      <c r="B15" s="134">
        <f>B17+B18+B19</f>
        <v>0</v>
      </c>
      <c r="C15" s="69">
        <f>C17+C18+C19</f>
        <v>0</v>
      </c>
      <c r="D15" s="69">
        <f>D17+D18+D19</f>
        <v>0</v>
      </c>
      <c r="E15" s="70">
        <f>B15+C15+D15</f>
        <v>0</v>
      </c>
    </row>
    <row r="16" spans="1:5" x14ac:dyDescent="0.25">
      <c r="A16" s="119" t="s">
        <v>26</v>
      </c>
      <c r="B16" s="131"/>
      <c r="C16" s="8"/>
      <c r="D16" s="8"/>
      <c r="E16" s="67"/>
    </row>
    <row r="17" spans="1:5" x14ac:dyDescent="0.25">
      <c r="A17" s="120" t="s">
        <v>28</v>
      </c>
      <c r="B17" s="132">
        <v>0</v>
      </c>
      <c r="C17" s="95">
        <v>0</v>
      </c>
      <c r="D17" s="95">
        <v>0</v>
      </c>
      <c r="E17" s="35">
        <f t="shared" ref="E17:E19" si="1">B17+C17+D17</f>
        <v>0</v>
      </c>
    </row>
    <row r="18" spans="1:5" x14ac:dyDescent="0.25">
      <c r="A18" s="120" t="s">
        <v>29</v>
      </c>
      <c r="B18" s="132">
        <v>0</v>
      </c>
      <c r="C18" s="95">
        <v>0</v>
      </c>
      <c r="D18" s="95">
        <v>0</v>
      </c>
      <c r="E18" s="35">
        <f t="shared" si="1"/>
        <v>0</v>
      </c>
    </row>
    <row r="19" spans="1:5" ht="15.75" thickBot="1" x14ac:dyDescent="0.3">
      <c r="A19" s="139" t="s">
        <v>27</v>
      </c>
      <c r="B19" s="143">
        <v>0</v>
      </c>
      <c r="C19" s="144">
        <v>0</v>
      </c>
      <c r="D19" s="144">
        <v>0</v>
      </c>
      <c r="E19" s="112">
        <f t="shared" si="1"/>
        <v>0</v>
      </c>
    </row>
    <row r="20" spans="1:5" ht="32.25" customHeight="1" x14ac:dyDescent="0.25">
      <c r="A20" s="140" t="s">
        <v>19</v>
      </c>
      <c r="B20" s="145">
        <v>0</v>
      </c>
      <c r="C20" s="146">
        <v>0</v>
      </c>
      <c r="D20" s="146">
        <v>0</v>
      </c>
      <c r="E20" s="70">
        <f>B20+C20+D20</f>
        <v>0</v>
      </c>
    </row>
    <row r="21" spans="1:5" ht="17.25" thickBot="1" x14ac:dyDescent="0.35">
      <c r="A21" s="127" t="s">
        <v>11</v>
      </c>
      <c r="B21" s="142">
        <f>B10+B15+B20</f>
        <v>0</v>
      </c>
      <c r="C21" s="75">
        <f>C10+C15+C20</f>
        <v>0</v>
      </c>
      <c r="D21" s="75">
        <f>D10+D15+D20</f>
        <v>0</v>
      </c>
      <c r="E21" s="113">
        <f>E10+E15+E20</f>
        <v>0</v>
      </c>
    </row>
    <row r="22" spans="1:5" ht="17.25" thickBot="1" x14ac:dyDescent="0.35">
      <c r="A22" s="13"/>
      <c r="B22" s="13"/>
      <c r="C22" s="13"/>
      <c r="D22" s="13"/>
      <c r="E22" s="13"/>
    </row>
    <row r="23" spans="1:5" ht="18" thickBot="1" x14ac:dyDescent="0.35">
      <c r="A23" s="13"/>
      <c r="B23" s="114">
        <f>B21</f>
        <v>0</v>
      </c>
      <c r="C23" s="115">
        <f>C21</f>
        <v>0</v>
      </c>
      <c r="D23" s="115">
        <f>D21</f>
        <v>0</v>
      </c>
      <c r="E23" s="116">
        <f>E21</f>
        <v>0</v>
      </c>
    </row>
    <row r="24" spans="1:5" ht="17.25" thickBot="1" x14ac:dyDescent="0.35">
      <c r="A24" s="13"/>
      <c r="B24" s="13"/>
      <c r="C24" s="13"/>
      <c r="D24" s="13"/>
      <c r="E24" s="13"/>
    </row>
    <row r="25" spans="1:5" ht="16.5" x14ac:dyDescent="0.3">
      <c r="A25" s="99" t="s">
        <v>20</v>
      </c>
      <c r="B25" s="100" t="e">
        <f>(B10)/B23</f>
        <v>#DIV/0!</v>
      </c>
      <c r="C25" s="100" t="e">
        <f>(C10)/C23</f>
        <v>#DIV/0!</v>
      </c>
      <c r="D25" s="100" t="e">
        <f>(D10)/D23</f>
        <v>#DIV/0!</v>
      </c>
      <c r="E25" s="101" t="e">
        <f>(E10)/E23</f>
        <v>#DIV/0!</v>
      </c>
    </row>
    <row r="26" spans="1:5" ht="36" customHeight="1" thickBot="1" x14ac:dyDescent="0.35">
      <c r="A26" s="31" t="s">
        <v>21</v>
      </c>
      <c r="B26" s="32" t="e">
        <f>(B10+B15)/B23</f>
        <v>#DIV/0!</v>
      </c>
      <c r="C26" s="32" t="e">
        <f>(C10+C15)/C23</f>
        <v>#DIV/0!</v>
      </c>
      <c r="D26" s="32" t="e">
        <f>(D10+D15)/D23</f>
        <v>#DIV/0!</v>
      </c>
      <c r="E26" s="33" t="e">
        <f>(E10+E15)/E23</f>
        <v>#DIV/0!</v>
      </c>
    </row>
    <row r="27" spans="1:5" ht="16.5" x14ac:dyDescent="0.3">
      <c r="A27" s="93"/>
      <c r="B27" s="94"/>
      <c r="C27" s="94"/>
      <c r="D27" s="94"/>
      <c r="E27" s="94"/>
    </row>
    <row r="28" spans="1:5" ht="16.5" x14ac:dyDescent="0.3">
      <c r="A28" s="108" t="s">
        <v>62</v>
      </c>
      <c r="B28" s="94"/>
      <c r="C28" s="94"/>
      <c r="D28" s="94"/>
      <c r="E28" s="94"/>
    </row>
    <row r="29" spans="1:5" ht="16.5" x14ac:dyDescent="0.3">
      <c r="A29" s="108" t="s">
        <v>63</v>
      </c>
      <c r="B29" s="94"/>
      <c r="C29" s="94"/>
      <c r="D29" s="94"/>
      <c r="E29" s="94"/>
    </row>
    <row r="30" spans="1:5" ht="16.5" x14ac:dyDescent="0.3">
      <c r="A30" s="13"/>
      <c r="B30" s="13"/>
      <c r="C30" s="13"/>
      <c r="D30" s="13"/>
      <c r="E30" s="13"/>
    </row>
    <row r="31" spans="1:5" ht="16.5" x14ac:dyDescent="0.3">
      <c r="A31" s="13"/>
      <c r="B31" s="10" t="s">
        <v>42</v>
      </c>
      <c r="C31" s="147" t="s">
        <v>39</v>
      </c>
      <c r="D31" s="147"/>
      <c r="E31" s="147"/>
    </row>
    <row r="32" spans="1:5" ht="16.5" x14ac:dyDescent="0.3">
      <c r="A32" s="13"/>
      <c r="B32" s="98" t="s">
        <v>41</v>
      </c>
      <c r="C32" s="147" t="s">
        <v>39</v>
      </c>
      <c r="D32" s="147"/>
      <c r="E32" s="147"/>
    </row>
    <row r="33" spans="1:5" ht="16.5" x14ac:dyDescent="0.3">
      <c r="A33" s="13"/>
      <c r="B33" s="98" t="s">
        <v>40</v>
      </c>
      <c r="C33" s="148"/>
      <c r="D33" s="148"/>
      <c r="E33" s="148"/>
    </row>
    <row r="34" spans="1:5" ht="16.5" x14ac:dyDescent="0.3">
      <c r="A34" s="13"/>
      <c r="B34" s="13"/>
      <c r="C34" s="149"/>
      <c r="D34" s="149"/>
      <c r="E34" s="149"/>
    </row>
    <row r="35" spans="1:5" ht="16.5" x14ac:dyDescent="0.3">
      <c r="A35" s="13"/>
      <c r="B35" s="13"/>
      <c r="C35" s="149"/>
      <c r="D35" s="149"/>
      <c r="E35" s="149"/>
    </row>
    <row r="36" spans="1:5" ht="16.5" x14ac:dyDescent="0.3">
      <c r="A36" s="13"/>
      <c r="B36" s="13"/>
      <c r="C36" s="149"/>
      <c r="D36" s="149"/>
      <c r="E36" s="149"/>
    </row>
    <row r="37" spans="1:5" ht="16.5" x14ac:dyDescent="0.3">
      <c r="A37" s="13"/>
      <c r="B37" s="13"/>
      <c r="C37" s="109"/>
      <c r="D37" s="110"/>
      <c r="E37" s="111" t="s">
        <v>43</v>
      </c>
    </row>
  </sheetData>
  <sheetProtection sheet="1" objects="1" scenarios="1" selectLockedCells="1"/>
  <mergeCells count="11">
    <mergeCell ref="C34:E36"/>
    <mergeCell ref="E7:E9"/>
    <mergeCell ref="A1:E1"/>
    <mergeCell ref="B3:E3"/>
    <mergeCell ref="B4:E4"/>
    <mergeCell ref="B5:E5"/>
    <mergeCell ref="C31:E31"/>
    <mergeCell ref="A7:A8"/>
    <mergeCell ref="B7:D7"/>
    <mergeCell ref="C32:E32"/>
    <mergeCell ref="C33:E33"/>
  </mergeCells>
  <pageMargins left="0.7" right="0.7" top="0.78740157499999996" bottom="0.78740157499999996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B7D0-DD3A-42B2-9FED-7EFD8A401B80}">
  <sheetPr>
    <pageSetUpPr fitToPage="1"/>
  </sheetPr>
  <dimension ref="A1:J49"/>
  <sheetViews>
    <sheetView workbookViewId="0">
      <selection activeCell="G38" sqref="G38"/>
    </sheetView>
  </sheetViews>
  <sheetFormatPr defaultColWidth="8.85546875" defaultRowHeight="16.5" x14ac:dyDescent="0.3"/>
  <cols>
    <col min="1" max="1" width="59.7109375" style="13" customWidth="1"/>
    <col min="2" max="2" width="17.5703125" style="13" customWidth="1"/>
    <col min="3" max="3" width="18.42578125" style="13" customWidth="1"/>
    <col min="4" max="4" width="18.140625" style="13" customWidth="1"/>
    <col min="5" max="5" width="22.85546875" style="13" customWidth="1"/>
    <col min="6" max="16384" width="8.85546875" style="13"/>
  </cols>
  <sheetData>
    <row r="1" spans="1:10" ht="25.5" x14ac:dyDescent="0.5">
      <c r="A1" s="150" t="s">
        <v>61</v>
      </c>
      <c r="B1" s="150"/>
      <c r="C1" s="150"/>
      <c r="D1" s="150"/>
      <c r="E1" s="150"/>
    </row>
    <row r="3" spans="1:10" ht="23.25" customHeight="1" x14ac:dyDescent="0.3">
      <c r="A3" s="106" t="s">
        <v>46</v>
      </c>
      <c r="B3" s="151"/>
      <c r="C3" s="152"/>
      <c r="D3" s="152"/>
      <c r="E3" s="153"/>
    </row>
    <row r="4" spans="1:10" ht="23.25" customHeight="1" x14ac:dyDescent="0.3">
      <c r="A4" s="76" t="s">
        <v>47</v>
      </c>
      <c r="B4" s="154"/>
      <c r="C4" s="155"/>
      <c r="D4" s="155"/>
      <c r="E4" s="156"/>
      <c r="F4" s="77"/>
    </row>
    <row r="5" spans="1:10" ht="23.25" customHeight="1" x14ac:dyDescent="0.3">
      <c r="A5" s="76" t="s">
        <v>56</v>
      </c>
      <c r="B5" s="157"/>
      <c r="C5" s="158"/>
      <c r="D5" s="158"/>
      <c r="E5" s="159"/>
      <c r="F5" s="77"/>
      <c r="J5" s="107"/>
    </row>
    <row r="6" spans="1:10" ht="17.25" thickBot="1" x14ac:dyDescent="0.35">
      <c r="A6" s="12"/>
    </row>
    <row r="7" spans="1:10" ht="14.45" customHeight="1" x14ac:dyDescent="0.3">
      <c r="A7" s="160" t="s">
        <v>48</v>
      </c>
      <c r="B7" s="162" t="s">
        <v>52</v>
      </c>
      <c r="C7" s="163"/>
      <c r="D7" s="164"/>
      <c r="E7" s="165" t="s">
        <v>53</v>
      </c>
    </row>
    <row r="8" spans="1:10" ht="14.45" customHeight="1" x14ac:dyDescent="0.3">
      <c r="A8" s="161"/>
      <c r="B8" s="78" t="s">
        <v>54</v>
      </c>
      <c r="C8" s="78" t="s">
        <v>50</v>
      </c>
      <c r="D8" s="78" t="s">
        <v>51</v>
      </c>
      <c r="E8" s="166"/>
    </row>
    <row r="9" spans="1:10" ht="14.45" customHeight="1" thickBot="1" x14ac:dyDescent="0.35">
      <c r="A9" s="61" t="s">
        <v>55</v>
      </c>
      <c r="B9" s="62">
        <v>2019</v>
      </c>
      <c r="C9" s="62">
        <v>2020</v>
      </c>
      <c r="D9" s="62">
        <v>2021</v>
      </c>
      <c r="E9" s="167"/>
    </row>
    <row r="10" spans="1:10" ht="15.75" customHeight="1" x14ac:dyDescent="0.3">
      <c r="A10" s="79" t="s">
        <v>17</v>
      </c>
      <c r="B10" s="80">
        <f>B12+B13+B14</f>
        <v>4856467.1500000004</v>
      </c>
      <c r="C10" s="80">
        <f>C12+C13+C14</f>
        <v>4739000</v>
      </c>
      <c r="D10" s="80">
        <f>D12+D13+D14</f>
        <v>2896459</v>
      </c>
      <c r="E10" s="81">
        <f>B10+C10+D10</f>
        <v>12491926.15</v>
      </c>
    </row>
    <row r="11" spans="1:10" ht="15.75" customHeight="1" x14ac:dyDescent="0.3">
      <c r="A11" s="65" t="s">
        <v>26</v>
      </c>
      <c r="B11" s="8"/>
      <c r="C11" s="8"/>
      <c r="D11" s="8"/>
      <c r="E11" s="67"/>
    </row>
    <row r="12" spans="1:10" ht="15.75" customHeight="1" x14ac:dyDescent="0.3">
      <c r="A12" s="66" t="s">
        <v>28</v>
      </c>
      <c r="B12" s="95">
        <v>4856467.1500000004</v>
      </c>
      <c r="C12" s="95">
        <v>150000</v>
      </c>
      <c r="D12" s="95">
        <v>0</v>
      </c>
      <c r="E12" s="35">
        <f>B12+C12+D12</f>
        <v>5006467.1500000004</v>
      </c>
    </row>
    <row r="13" spans="1:10" ht="15.75" customHeight="1" x14ac:dyDescent="0.3">
      <c r="A13" s="66" t="s">
        <v>29</v>
      </c>
      <c r="B13" s="95">
        <v>0</v>
      </c>
      <c r="C13" s="95">
        <v>4589000</v>
      </c>
      <c r="D13" s="95">
        <v>0</v>
      </c>
      <c r="E13" s="35">
        <f t="shared" ref="E13:E14" si="0">B13+C13+D13</f>
        <v>4589000</v>
      </c>
    </row>
    <row r="14" spans="1:10" ht="15.75" customHeight="1" thickBot="1" x14ac:dyDescent="0.35">
      <c r="A14" s="82" t="s">
        <v>27</v>
      </c>
      <c r="B14" s="96">
        <v>0</v>
      </c>
      <c r="C14" s="96">
        <v>0</v>
      </c>
      <c r="D14" s="96">
        <v>2896459</v>
      </c>
      <c r="E14" s="83">
        <f t="shared" si="0"/>
        <v>2896459</v>
      </c>
    </row>
    <row r="15" spans="1:10" ht="45" x14ac:dyDescent="0.3">
      <c r="A15" s="84" t="s">
        <v>49</v>
      </c>
      <c r="B15" s="69">
        <f>B17+B18+B19</f>
        <v>2689999</v>
      </c>
      <c r="C15" s="69">
        <f t="shared" ref="C15:D15" si="1">C17+C18+C19</f>
        <v>3195300</v>
      </c>
      <c r="D15" s="69">
        <f t="shared" si="1"/>
        <v>0</v>
      </c>
      <c r="E15" s="70">
        <f>B15+C15+D15</f>
        <v>5885299</v>
      </c>
    </row>
    <row r="16" spans="1:10" x14ac:dyDescent="0.3">
      <c r="A16" s="65" t="s">
        <v>26</v>
      </c>
      <c r="B16" s="8"/>
      <c r="C16" s="8"/>
      <c r="D16" s="8"/>
      <c r="E16" s="67"/>
    </row>
    <row r="17" spans="1:5" x14ac:dyDescent="0.3">
      <c r="A17" s="66" t="s">
        <v>28</v>
      </c>
      <c r="B17" s="95">
        <v>2689999</v>
      </c>
      <c r="C17" s="95">
        <v>300000</v>
      </c>
      <c r="D17" s="95">
        <v>0</v>
      </c>
      <c r="E17" s="35">
        <f t="shared" ref="E17:E19" si="2">B17+C17+D17</f>
        <v>2989999</v>
      </c>
    </row>
    <row r="18" spans="1:5" x14ac:dyDescent="0.3">
      <c r="A18" s="66" t="s">
        <v>29</v>
      </c>
      <c r="B18" s="95">
        <v>0</v>
      </c>
      <c r="C18" s="95">
        <v>2895300</v>
      </c>
      <c r="D18" s="95">
        <v>0</v>
      </c>
      <c r="E18" s="35">
        <f t="shared" si="2"/>
        <v>2895300</v>
      </c>
    </row>
    <row r="19" spans="1:5" ht="17.25" thickBot="1" x14ac:dyDescent="0.35">
      <c r="A19" s="82" t="s">
        <v>27</v>
      </c>
      <c r="B19" s="96">
        <v>0</v>
      </c>
      <c r="C19" s="96">
        <v>0</v>
      </c>
      <c r="D19" s="96">
        <v>0</v>
      </c>
      <c r="E19" s="83">
        <f t="shared" si="2"/>
        <v>0</v>
      </c>
    </row>
    <row r="20" spans="1:5" ht="30" customHeight="1" thickBot="1" x14ac:dyDescent="0.35">
      <c r="A20" s="85" t="s">
        <v>19</v>
      </c>
      <c r="B20" s="97">
        <v>4185141.97</v>
      </c>
      <c r="C20" s="97">
        <v>3349436.45</v>
      </c>
      <c r="D20" s="97">
        <v>2423482.61</v>
      </c>
      <c r="E20" s="86">
        <f>B20+C20+D20</f>
        <v>9958061.0299999993</v>
      </c>
    </row>
    <row r="21" spans="1:5" ht="27" customHeight="1" thickBot="1" x14ac:dyDescent="0.35">
      <c r="A21" s="87" t="s">
        <v>11</v>
      </c>
      <c r="B21" s="88">
        <f>B10+B15+B20</f>
        <v>11731608.120000001</v>
      </c>
      <c r="C21" s="88">
        <f>C10+C15+C20</f>
        <v>11283736.449999999</v>
      </c>
      <c r="D21" s="88">
        <f>D10+D15+D20</f>
        <v>5319941.6099999994</v>
      </c>
      <c r="E21" s="89">
        <f>E10+E15+E20</f>
        <v>28335286.18</v>
      </c>
    </row>
    <row r="22" spans="1:5" x14ac:dyDescent="0.3">
      <c r="A22" s="90" t="s">
        <v>23</v>
      </c>
      <c r="B22" s="78" t="s">
        <v>54</v>
      </c>
      <c r="C22" s="78" t="s">
        <v>50</v>
      </c>
      <c r="D22" s="78" t="s">
        <v>51</v>
      </c>
      <c r="E22" s="91" t="s">
        <v>11</v>
      </c>
    </row>
    <row r="23" spans="1:5" x14ac:dyDescent="0.3">
      <c r="A23" s="72" t="s">
        <v>17</v>
      </c>
      <c r="B23" s="11">
        <f>B25+B26+B27</f>
        <v>1599689</v>
      </c>
      <c r="C23" s="11">
        <f t="shared" ref="C23:D23" si="3">C25+C26+C27</f>
        <v>274654</v>
      </c>
      <c r="D23" s="11">
        <f t="shared" si="3"/>
        <v>2194000</v>
      </c>
      <c r="E23" s="24">
        <f>B23+C23+D23</f>
        <v>4068343</v>
      </c>
    </row>
    <row r="24" spans="1:5" x14ac:dyDescent="0.3">
      <c r="A24" s="65" t="s">
        <v>26</v>
      </c>
      <c r="B24" s="8"/>
      <c r="C24" s="8"/>
      <c r="D24" s="8"/>
      <c r="E24" s="67"/>
    </row>
    <row r="25" spans="1:5" x14ac:dyDescent="0.3">
      <c r="A25" s="66" t="s">
        <v>28</v>
      </c>
      <c r="B25" s="95">
        <v>1599689</v>
      </c>
      <c r="C25" s="95">
        <v>45000</v>
      </c>
      <c r="D25" s="95">
        <v>1999000</v>
      </c>
      <c r="E25" s="35">
        <f>B25+C25+D25</f>
        <v>3643689</v>
      </c>
    </row>
    <row r="26" spans="1:5" x14ac:dyDescent="0.3">
      <c r="A26" s="66" t="s">
        <v>29</v>
      </c>
      <c r="B26" s="95">
        <v>0</v>
      </c>
      <c r="C26" s="95">
        <v>229654</v>
      </c>
      <c r="D26" s="95">
        <v>195000</v>
      </c>
      <c r="E26" s="35">
        <f t="shared" ref="E26:E27" si="4">B26+C26+D26</f>
        <v>424654</v>
      </c>
    </row>
    <row r="27" spans="1:5" ht="17.25" thickBot="1" x14ac:dyDescent="0.35">
      <c r="A27" s="82" t="s">
        <v>27</v>
      </c>
      <c r="B27" s="96">
        <v>0</v>
      </c>
      <c r="C27" s="96">
        <v>0</v>
      </c>
      <c r="D27" s="96"/>
      <c r="E27" s="83">
        <f t="shared" si="4"/>
        <v>0</v>
      </c>
    </row>
    <row r="28" spans="1:5" ht="43.5" x14ac:dyDescent="0.3">
      <c r="A28" s="84" t="s">
        <v>18</v>
      </c>
      <c r="B28" s="69">
        <f>B30+B31+B32</f>
        <v>0</v>
      </c>
      <c r="C28" s="69">
        <f>C30+C31+C32</f>
        <v>0</v>
      </c>
      <c r="D28" s="69">
        <f>D30+D31+D32</f>
        <v>0</v>
      </c>
      <c r="E28" s="70">
        <f>B28+C28+D28</f>
        <v>0</v>
      </c>
    </row>
    <row r="29" spans="1:5" x14ac:dyDescent="0.3">
      <c r="A29" s="65" t="s">
        <v>26</v>
      </c>
      <c r="B29" s="8"/>
      <c r="C29" s="8"/>
      <c r="D29" s="8"/>
      <c r="E29" s="67"/>
    </row>
    <row r="30" spans="1:5" x14ac:dyDescent="0.3">
      <c r="A30" s="66" t="s">
        <v>28</v>
      </c>
      <c r="B30" s="95">
        <v>0</v>
      </c>
      <c r="C30" s="95">
        <v>0</v>
      </c>
      <c r="D30" s="95">
        <v>0</v>
      </c>
      <c r="E30" s="35">
        <f t="shared" ref="E30:E32" si="5">B30+C30+D30</f>
        <v>0</v>
      </c>
    </row>
    <row r="31" spans="1:5" x14ac:dyDescent="0.3">
      <c r="A31" s="66" t="s">
        <v>29</v>
      </c>
      <c r="B31" s="95">
        <v>0</v>
      </c>
      <c r="C31" s="95">
        <v>0</v>
      </c>
      <c r="D31" s="95">
        <v>0</v>
      </c>
      <c r="E31" s="35">
        <f t="shared" si="5"/>
        <v>0</v>
      </c>
    </row>
    <row r="32" spans="1:5" x14ac:dyDescent="0.3">
      <c r="A32" s="66" t="s">
        <v>27</v>
      </c>
      <c r="B32" s="95">
        <v>0</v>
      </c>
      <c r="C32" s="95">
        <v>0</v>
      </c>
      <c r="D32" s="95">
        <v>0</v>
      </c>
      <c r="E32" s="35">
        <f t="shared" si="5"/>
        <v>0</v>
      </c>
    </row>
    <row r="33" spans="1:5" ht="23.25" customHeight="1" thickBot="1" x14ac:dyDescent="0.35">
      <c r="A33" s="74" t="s">
        <v>11</v>
      </c>
      <c r="B33" s="92">
        <f>B23+B28</f>
        <v>1599689</v>
      </c>
      <c r="C33" s="92">
        <f>C23+C28</f>
        <v>274654</v>
      </c>
      <c r="D33" s="92">
        <f>D23+D28</f>
        <v>2194000</v>
      </c>
      <c r="E33" s="102">
        <f>E23+E28</f>
        <v>4068343</v>
      </c>
    </row>
    <row r="34" spans="1:5" ht="17.25" thickBot="1" x14ac:dyDescent="0.35"/>
    <row r="35" spans="1:5" ht="18" thickBot="1" x14ac:dyDescent="0.35">
      <c r="B35" s="103">
        <f>B21+B33</f>
        <v>13331297.120000001</v>
      </c>
      <c r="C35" s="104">
        <f>C21+C33</f>
        <v>11558390.449999999</v>
      </c>
      <c r="D35" s="104">
        <f>D21+D33</f>
        <v>7513941.6099999994</v>
      </c>
      <c r="E35" s="105">
        <f>E21+E33</f>
        <v>32403629.18</v>
      </c>
    </row>
    <row r="36" spans="1:5" ht="17.25" thickBot="1" x14ac:dyDescent="0.35"/>
    <row r="37" spans="1:5" ht="26.25" customHeight="1" x14ac:dyDescent="0.3">
      <c r="A37" s="99" t="s">
        <v>20</v>
      </c>
      <c r="B37" s="100">
        <f>(B10+B23)/B35</f>
        <v>0.48428566942029116</v>
      </c>
      <c r="C37" s="100">
        <f>(C10+C23)/C35</f>
        <v>0.43376748879425514</v>
      </c>
      <c r="D37" s="100">
        <f>(D10+D23)/D35</f>
        <v>0.677468533056647</v>
      </c>
      <c r="E37" s="101">
        <f>(E10+E23)/E35</f>
        <v>0.51106217325253323</v>
      </c>
    </row>
    <row r="38" spans="1:5" ht="53.25" customHeight="1" thickBot="1" x14ac:dyDescent="0.35">
      <c r="A38" s="31" t="s">
        <v>21</v>
      </c>
      <c r="B38" s="32">
        <f>(B10+B15+B23+B28)/B35</f>
        <v>0.68606640956780351</v>
      </c>
      <c r="C38" s="32">
        <f>(C10+C15+C23+C28)/C35</f>
        <v>0.71021601454898076</v>
      </c>
      <c r="D38" s="32">
        <f>(D10+D15+D23+D28)/D35</f>
        <v>0.677468533056647</v>
      </c>
      <c r="E38" s="33">
        <f>(E10+E15+E23+E28)/E35</f>
        <v>0.69268686002164648</v>
      </c>
    </row>
    <row r="39" spans="1:5" x14ac:dyDescent="0.3">
      <c r="A39" s="93"/>
      <c r="B39" s="94"/>
      <c r="C39" s="94"/>
      <c r="D39" s="94"/>
      <c r="E39" s="94"/>
    </row>
    <row r="40" spans="1:5" x14ac:dyDescent="0.3">
      <c r="A40" s="108" t="s">
        <v>62</v>
      </c>
      <c r="B40" s="94"/>
      <c r="C40" s="94"/>
      <c r="D40" s="94"/>
      <c r="E40" s="94"/>
    </row>
    <row r="41" spans="1:5" x14ac:dyDescent="0.3">
      <c r="A41" s="108" t="s">
        <v>63</v>
      </c>
      <c r="B41" s="94"/>
      <c r="C41" s="94"/>
      <c r="D41" s="94"/>
      <c r="E41" s="94"/>
    </row>
    <row r="43" spans="1:5" x14ac:dyDescent="0.3">
      <c r="B43" s="10" t="s">
        <v>42</v>
      </c>
      <c r="C43" s="147" t="s">
        <v>39</v>
      </c>
      <c r="D43" s="147"/>
      <c r="E43" s="147"/>
    </row>
    <row r="44" spans="1:5" x14ac:dyDescent="0.3">
      <c r="B44" s="98" t="s">
        <v>41</v>
      </c>
      <c r="C44" s="147" t="s">
        <v>39</v>
      </c>
      <c r="D44" s="147"/>
      <c r="E44" s="147"/>
    </row>
    <row r="45" spans="1:5" x14ac:dyDescent="0.3">
      <c r="B45" s="98" t="s">
        <v>40</v>
      </c>
      <c r="C45" s="148"/>
      <c r="D45" s="148"/>
      <c r="E45" s="148"/>
    </row>
    <row r="46" spans="1:5" x14ac:dyDescent="0.3">
      <c r="C46" s="149"/>
      <c r="D46" s="149"/>
      <c r="E46" s="149"/>
    </row>
    <row r="47" spans="1:5" x14ac:dyDescent="0.3">
      <c r="C47" s="149"/>
      <c r="D47" s="149"/>
      <c r="E47" s="149"/>
    </row>
    <row r="48" spans="1:5" x14ac:dyDescent="0.3">
      <c r="C48" s="149"/>
      <c r="D48" s="149"/>
      <c r="E48" s="149"/>
    </row>
    <row r="49" spans="3:5" x14ac:dyDescent="0.3">
      <c r="C49" s="109"/>
      <c r="D49" s="110"/>
      <c r="E49" s="111" t="s">
        <v>43</v>
      </c>
    </row>
  </sheetData>
  <mergeCells count="11">
    <mergeCell ref="C43:E43"/>
    <mergeCell ref="C44:E44"/>
    <mergeCell ref="C45:E45"/>
    <mergeCell ref="C46:E48"/>
    <mergeCell ref="A1:E1"/>
    <mergeCell ref="B3:E3"/>
    <mergeCell ref="B4:E4"/>
    <mergeCell ref="B5:E5"/>
    <mergeCell ref="A7:A8"/>
    <mergeCell ref="B7:D7"/>
    <mergeCell ref="E7:E9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282B-AF30-47F7-90C3-46C2F23E971A}">
  <sheetPr>
    <pageSetUpPr fitToPage="1"/>
  </sheetPr>
  <dimension ref="A1:E37"/>
  <sheetViews>
    <sheetView workbookViewId="0">
      <selection sqref="A1:E1"/>
    </sheetView>
  </sheetViews>
  <sheetFormatPr defaultColWidth="8.85546875" defaultRowHeight="15" x14ac:dyDescent="0.25"/>
  <cols>
    <col min="1" max="1" width="71.140625" customWidth="1"/>
    <col min="2" max="4" width="16" bestFit="1" customWidth="1"/>
    <col min="5" max="5" width="21.7109375" bestFit="1" customWidth="1"/>
  </cols>
  <sheetData>
    <row r="1" spans="1:5" ht="25.5" x14ac:dyDescent="0.5">
      <c r="A1" s="150" t="s">
        <v>61</v>
      </c>
      <c r="B1" s="150"/>
      <c r="C1" s="150"/>
      <c r="D1" s="150"/>
      <c r="E1" s="150"/>
    </row>
    <row r="3" spans="1:5" ht="17.25" x14ac:dyDescent="0.3">
      <c r="A3" s="63" t="s">
        <v>59</v>
      </c>
      <c r="B3" s="179"/>
      <c r="C3" s="180"/>
      <c r="D3" s="180"/>
      <c r="E3" s="180"/>
    </row>
    <row r="4" spans="1:5" ht="16.5" x14ac:dyDescent="0.3">
      <c r="A4" s="76" t="s">
        <v>47</v>
      </c>
      <c r="B4" s="154"/>
      <c r="C4" s="155"/>
      <c r="D4" s="155"/>
      <c r="E4" s="156"/>
    </row>
    <row r="5" spans="1:5" ht="16.5" x14ac:dyDescent="0.3">
      <c r="A5" s="76" t="s">
        <v>56</v>
      </c>
      <c r="B5" s="157"/>
      <c r="C5" s="158"/>
      <c r="D5" s="158"/>
      <c r="E5" s="159"/>
    </row>
    <row r="6" spans="1:5" ht="17.25" thickBot="1" x14ac:dyDescent="0.35">
      <c r="A6" s="12"/>
      <c r="B6" s="13"/>
      <c r="C6" s="13"/>
      <c r="D6" s="13"/>
      <c r="E6" s="13"/>
    </row>
    <row r="7" spans="1:5" ht="16.5" x14ac:dyDescent="0.3">
      <c r="A7" s="160" t="s">
        <v>60</v>
      </c>
      <c r="B7" s="181" t="s">
        <v>52</v>
      </c>
      <c r="C7" s="177"/>
      <c r="D7" s="178"/>
      <c r="E7" s="171" t="s">
        <v>53</v>
      </c>
    </row>
    <row r="8" spans="1:5" ht="16.5" x14ac:dyDescent="0.3">
      <c r="A8" s="161"/>
      <c r="B8" s="60" t="s">
        <v>54</v>
      </c>
      <c r="C8" s="60" t="s">
        <v>50</v>
      </c>
      <c r="D8" s="60" t="s">
        <v>51</v>
      </c>
      <c r="E8" s="172"/>
    </row>
    <row r="9" spans="1:5" ht="17.25" thickBot="1" x14ac:dyDescent="0.35">
      <c r="A9" s="61" t="s">
        <v>55</v>
      </c>
      <c r="B9" s="62">
        <v>2019</v>
      </c>
      <c r="C9" s="62">
        <v>2020</v>
      </c>
      <c r="D9" s="62">
        <v>2021</v>
      </c>
      <c r="E9" s="173"/>
    </row>
    <row r="10" spans="1:5" x14ac:dyDescent="0.25">
      <c r="A10" s="72" t="s">
        <v>17</v>
      </c>
      <c r="B10" s="11">
        <f>B12+B13+B14</f>
        <v>4856467.1500000004</v>
      </c>
      <c r="C10" s="11">
        <f>C12+C13+C14</f>
        <v>4739000</v>
      </c>
      <c r="D10" s="11">
        <f>D12+D13+D14</f>
        <v>2896459</v>
      </c>
      <c r="E10" s="24">
        <f>B10+C10+D10</f>
        <v>12491926.15</v>
      </c>
    </row>
    <row r="11" spans="1:5" x14ac:dyDescent="0.25">
      <c r="A11" s="65" t="s">
        <v>26</v>
      </c>
      <c r="B11" s="8"/>
      <c r="C11" s="8"/>
      <c r="D11" s="8"/>
      <c r="E11" s="67"/>
    </row>
    <row r="12" spans="1:5" x14ac:dyDescent="0.25">
      <c r="A12" s="66" t="s">
        <v>28</v>
      </c>
      <c r="B12" s="64">
        <v>4856467.1500000004</v>
      </c>
      <c r="C12" s="64">
        <v>150000</v>
      </c>
      <c r="D12" s="64">
        <v>0</v>
      </c>
      <c r="E12" s="35">
        <f>B12+C12+D12</f>
        <v>5006467.1500000004</v>
      </c>
    </row>
    <row r="13" spans="1:5" x14ac:dyDescent="0.25">
      <c r="A13" s="66" t="s">
        <v>29</v>
      </c>
      <c r="B13" s="64">
        <v>0</v>
      </c>
      <c r="C13" s="64">
        <v>4589000</v>
      </c>
      <c r="D13" s="64">
        <v>0</v>
      </c>
      <c r="E13" s="35">
        <f t="shared" ref="E13" si="0">B13+C13+D13</f>
        <v>4589000</v>
      </c>
    </row>
    <row r="14" spans="1:5" x14ac:dyDescent="0.25">
      <c r="A14" s="66" t="s">
        <v>27</v>
      </c>
      <c r="B14" s="64">
        <v>0</v>
      </c>
      <c r="C14" s="64">
        <v>0</v>
      </c>
      <c r="D14" s="64">
        <v>2896459</v>
      </c>
      <c r="E14" s="35">
        <f>B14+C14+D14</f>
        <v>2896459</v>
      </c>
    </row>
    <row r="15" spans="1:5" ht="45.75" customHeight="1" x14ac:dyDescent="0.25">
      <c r="A15" s="68" t="s">
        <v>24</v>
      </c>
      <c r="B15" s="11">
        <f>B17+B18+B19</f>
        <v>2689999</v>
      </c>
      <c r="C15" s="11">
        <f>C17+C18+C19</f>
        <v>3195300</v>
      </c>
      <c r="D15" s="11">
        <f>D17+D18+D19</f>
        <v>0</v>
      </c>
      <c r="E15" s="24">
        <f>B15+C15+D15</f>
        <v>5885299</v>
      </c>
    </row>
    <row r="16" spans="1:5" x14ac:dyDescent="0.25">
      <c r="A16" s="65" t="s">
        <v>26</v>
      </c>
      <c r="B16" s="8"/>
      <c r="C16" s="8"/>
      <c r="D16" s="8"/>
      <c r="E16" s="67"/>
    </row>
    <row r="17" spans="1:5" x14ac:dyDescent="0.25">
      <c r="A17" s="66" t="s">
        <v>28</v>
      </c>
      <c r="B17" s="64">
        <v>2689999</v>
      </c>
      <c r="C17" s="64">
        <v>300000</v>
      </c>
      <c r="D17" s="64">
        <v>0</v>
      </c>
      <c r="E17" s="35">
        <f t="shared" ref="E17:E19" si="1">B17+C17+D17</f>
        <v>2989999</v>
      </c>
    </row>
    <row r="18" spans="1:5" x14ac:dyDescent="0.25">
      <c r="A18" s="66" t="s">
        <v>29</v>
      </c>
      <c r="B18" s="64">
        <v>0</v>
      </c>
      <c r="C18" s="64">
        <v>2895300</v>
      </c>
      <c r="D18" s="64">
        <v>0</v>
      </c>
      <c r="E18" s="35">
        <f t="shared" si="1"/>
        <v>2895300</v>
      </c>
    </row>
    <row r="19" spans="1:5" x14ac:dyDescent="0.25">
      <c r="A19" s="66" t="s">
        <v>27</v>
      </c>
      <c r="B19" s="64">
        <v>0</v>
      </c>
      <c r="C19" s="64">
        <v>0</v>
      </c>
      <c r="D19" s="64">
        <v>0</v>
      </c>
      <c r="E19" s="35">
        <f t="shared" si="1"/>
        <v>0</v>
      </c>
    </row>
    <row r="20" spans="1:5" ht="32.25" customHeight="1" x14ac:dyDescent="0.25">
      <c r="A20" s="73" t="s">
        <v>19</v>
      </c>
      <c r="B20" s="71">
        <v>4185141.97</v>
      </c>
      <c r="C20" s="71">
        <v>3349436.45</v>
      </c>
      <c r="D20" s="71">
        <v>2423482.61</v>
      </c>
      <c r="E20" s="24">
        <f>B20+C20+D20</f>
        <v>9958061.0299999993</v>
      </c>
    </row>
    <row r="21" spans="1:5" ht="17.25" thickBot="1" x14ac:dyDescent="0.35">
      <c r="A21" s="74" t="s">
        <v>11</v>
      </c>
      <c r="B21" s="75">
        <f>B10+B15+B20</f>
        <v>11731608.120000001</v>
      </c>
      <c r="C21" s="75">
        <f>C10+C15+C20</f>
        <v>11283736.449999999</v>
      </c>
      <c r="D21" s="75">
        <f>D10+D15+D20</f>
        <v>5319941.6099999994</v>
      </c>
      <c r="E21" s="75">
        <f>E10+E15+E20</f>
        <v>28335286.18</v>
      </c>
    </row>
    <row r="22" spans="1:5" ht="16.5" x14ac:dyDescent="0.3">
      <c r="A22" s="26"/>
      <c r="B22" s="13"/>
      <c r="C22" s="13"/>
      <c r="D22" s="13"/>
      <c r="E22" s="27"/>
    </row>
    <row r="23" spans="1:5" ht="17.25" x14ac:dyDescent="0.3">
      <c r="A23" s="26"/>
      <c r="B23" s="28">
        <f>B21</f>
        <v>11731608.120000001</v>
      </c>
      <c r="C23" s="28">
        <f>C21</f>
        <v>11283736.449999999</v>
      </c>
      <c r="D23" s="28">
        <f>D21</f>
        <v>5319941.6099999994</v>
      </c>
      <c r="E23" s="29">
        <f>E21</f>
        <v>28335286.18</v>
      </c>
    </row>
    <row r="24" spans="1:5" ht="16.5" x14ac:dyDescent="0.3">
      <c r="A24" s="26"/>
      <c r="B24" s="13"/>
      <c r="C24" s="13"/>
      <c r="D24" s="13"/>
      <c r="E24" s="27"/>
    </row>
    <row r="25" spans="1:5" ht="16.5" x14ac:dyDescent="0.3">
      <c r="A25" s="25" t="s">
        <v>20</v>
      </c>
      <c r="B25" s="23">
        <f>(B10)/B23</f>
        <v>0.41396431762161517</v>
      </c>
      <c r="C25" s="23">
        <f>(C10)/C23</f>
        <v>0.41998499530711747</v>
      </c>
      <c r="D25" s="23">
        <f>(D10)/D23</f>
        <v>0.54445315613153888</v>
      </c>
      <c r="E25" s="30">
        <f>(E10)/E23</f>
        <v>0.4408611252642729</v>
      </c>
    </row>
    <row r="26" spans="1:5" ht="36" customHeight="1" thickBot="1" x14ac:dyDescent="0.35">
      <c r="A26" s="31" t="s">
        <v>21</v>
      </c>
      <c r="B26" s="32">
        <f>(B10+B15)/B23</f>
        <v>0.64325931047209239</v>
      </c>
      <c r="C26" s="32">
        <f>(C10+C15)/C23</f>
        <v>0.70316247061938431</v>
      </c>
      <c r="D26" s="32">
        <f>(D10+D15)/D23</f>
        <v>0.54445315613153888</v>
      </c>
      <c r="E26" s="33">
        <f>(E10+E15)/E23</f>
        <v>0.64856324489749684</v>
      </c>
    </row>
    <row r="27" spans="1:5" ht="16.5" x14ac:dyDescent="0.3">
      <c r="A27" s="93"/>
      <c r="B27" s="94"/>
      <c r="C27" s="94"/>
      <c r="D27" s="94"/>
      <c r="E27" s="94"/>
    </row>
    <row r="28" spans="1:5" ht="16.5" x14ac:dyDescent="0.3">
      <c r="A28" s="108" t="s">
        <v>62</v>
      </c>
      <c r="B28" s="94"/>
      <c r="C28" s="94"/>
      <c r="D28" s="94"/>
      <c r="E28" s="94"/>
    </row>
    <row r="29" spans="1:5" ht="16.5" x14ac:dyDescent="0.3">
      <c r="A29" s="108" t="s">
        <v>63</v>
      </c>
      <c r="B29" s="94"/>
      <c r="C29" s="94"/>
      <c r="D29" s="94"/>
      <c r="E29" s="94"/>
    </row>
    <row r="30" spans="1:5" ht="16.5" x14ac:dyDescent="0.3">
      <c r="A30" s="13"/>
      <c r="B30" s="13"/>
      <c r="C30" s="13"/>
      <c r="D30" s="13"/>
      <c r="E30" s="13"/>
    </row>
    <row r="31" spans="1:5" ht="16.5" x14ac:dyDescent="0.3">
      <c r="A31" s="13"/>
      <c r="B31" s="10" t="s">
        <v>42</v>
      </c>
      <c r="C31" s="147" t="s">
        <v>39</v>
      </c>
      <c r="D31" s="147"/>
      <c r="E31" s="147"/>
    </row>
    <row r="32" spans="1:5" ht="16.5" x14ac:dyDescent="0.3">
      <c r="A32" s="13"/>
      <c r="B32" s="98" t="s">
        <v>41</v>
      </c>
      <c r="C32" s="147" t="s">
        <v>39</v>
      </c>
      <c r="D32" s="147"/>
      <c r="E32" s="147"/>
    </row>
    <row r="33" spans="1:5" ht="16.5" x14ac:dyDescent="0.3">
      <c r="A33" s="13"/>
      <c r="B33" s="98" t="s">
        <v>40</v>
      </c>
      <c r="C33" s="148"/>
      <c r="D33" s="148"/>
      <c r="E33" s="148"/>
    </row>
    <row r="34" spans="1:5" ht="16.5" x14ac:dyDescent="0.3">
      <c r="A34" s="13"/>
      <c r="B34" s="13"/>
      <c r="C34" s="149"/>
      <c r="D34" s="149"/>
      <c r="E34" s="149"/>
    </row>
    <row r="35" spans="1:5" ht="16.5" x14ac:dyDescent="0.3">
      <c r="A35" s="13"/>
      <c r="B35" s="13"/>
      <c r="C35" s="149"/>
      <c r="D35" s="149"/>
      <c r="E35" s="149"/>
    </row>
    <row r="36" spans="1:5" ht="16.5" x14ac:dyDescent="0.3">
      <c r="A36" s="13"/>
      <c r="B36" s="13"/>
      <c r="C36" s="149"/>
      <c r="D36" s="149"/>
      <c r="E36" s="149"/>
    </row>
    <row r="37" spans="1:5" ht="16.5" x14ac:dyDescent="0.3">
      <c r="A37" s="13"/>
      <c r="B37" s="13"/>
      <c r="C37" s="109"/>
      <c r="D37" s="110"/>
      <c r="E37" s="111" t="s">
        <v>43</v>
      </c>
    </row>
  </sheetData>
  <mergeCells count="11">
    <mergeCell ref="C31:E31"/>
    <mergeCell ref="C32:E32"/>
    <mergeCell ref="C33:E33"/>
    <mergeCell ref="C34:E36"/>
    <mergeCell ref="A1:E1"/>
    <mergeCell ref="B3:E3"/>
    <mergeCell ref="B4:E4"/>
    <mergeCell ref="B5:E5"/>
    <mergeCell ref="A7:A8"/>
    <mergeCell ref="B7:D7"/>
    <mergeCell ref="E7:E9"/>
  </mergeCells>
  <pageMargins left="0.7" right="0.7" top="0.78740157499999996" bottom="0.78740157499999996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/>
  </sheetViews>
  <sheetFormatPr defaultRowHeight="15" x14ac:dyDescent="0.25"/>
  <cols>
    <col min="1" max="1" width="7" style="3" customWidth="1"/>
    <col min="2" max="2" width="6" bestFit="1" customWidth="1"/>
    <col min="3" max="3" width="10.140625" bestFit="1" customWidth="1"/>
    <col min="4" max="4" width="9" bestFit="1" customWidth="1"/>
    <col min="5" max="5" width="20.42578125" bestFit="1" customWidth="1"/>
    <col min="6" max="6" width="18.28515625" bestFit="1" customWidth="1"/>
    <col min="7" max="7" width="14.85546875" bestFit="1" customWidth="1"/>
    <col min="8" max="8" width="7.5703125" customWidth="1"/>
    <col min="9" max="9" width="16" customWidth="1"/>
    <col min="10" max="10" width="19.85546875" customWidth="1"/>
    <col min="11" max="11" width="18.42578125" bestFit="1" customWidth="1"/>
    <col min="12" max="12" width="13.5703125" bestFit="1" customWidth="1"/>
    <col min="13" max="13" width="13" customWidth="1"/>
    <col min="14" max="14" width="10.42578125" customWidth="1"/>
    <col min="15" max="15" width="13" customWidth="1"/>
  </cols>
  <sheetData>
    <row r="1" spans="1:15" ht="17.25" x14ac:dyDescent="0.3">
      <c r="A1" s="7" t="s">
        <v>22</v>
      </c>
      <c r="C1" s="1"/>
      <c r="D1" s="1"/>
      <c r="E1" s="1"/>
      <c r="F1" s="2"/>
    </row>
    <row r="2" spans="1:15" x14ac:dyDescent="0.25">
      <c r="A2" s="34" t="s">
        <v>25</v>
      </c>
      <c r="C2" s="1"/>
      <c r="D2" s="1"/>
      <c r="E2" s="1"/>
      <c r="F2" s="2"/>
    </row>
    <row r="3" spans="1:15" ht="15.75" thickBot="1" x14ac:dyDescent="0.3">
      <c r="C3" s="1"/>
      <c r="D3" s="1"/>
      <c r="E3" s="1"/>
      <c r="F3" s="2"/>
    </row>
    <row r="4" spans="1:15" x14ac:dyDescent="0.25">
      <c r="A4" s="44" t="s">
        <v>2</v>
      </c>
      <c r="B4" s="45" t="s">
        <v>3</v>
      </c>
      <c r="C4" s="45" t="s">
        <v>15</v>
      </c>
      <c r="D4" s="45" t="s">
        <v>4</v>
      </c>
      <c r="E4" s="45" t="s">
        <v>8</v>
      </c>
      <c r="F4" s="46" t="s">
        <v>9</v>
      </c>
      <c r="G4" s="46" t="s">
        <v>10</v>
      </c>
      <c r="H4" s="182" t="s">
        <v>30</v>
      </c>
      <c r="I4" s="183"/>
      <c r="J4" s="184"/>
      <c r="K4" s="47" t="s">
        <v>7</v>
      </c>
      <c r="L4" s="45" t="s">
        <v>13</v>
      </c>
      <c r="M4" s="48" t="s">
        <v>5</v>
      </c>
      <c r="N4" s="48" t="s">
        <v>12</v>
      </c>
      <c r="O4" s="49" t="s">
        <v>6</v>
      </c>
    </row>
    <row r="5" spans="1:15" ht="45.75" customHeight="1" thickBot="1" x14ac:dyDescent="0.3">
      <c r="A5" s="50"/>
      <c r="B5" s="51"/>
      <c r="C5" s="51"/>
      <c r="D5" s="51"/>
      <c r="E5" s="51"/>
      <c r="F5" s="52"/>
      <c r="G5" s="56"/>
      <c r="H5" s="57" t="s">
        <v>31</v>
      </c>
      <c r="I5" s="57" t="s">
        <v>32</v>
      </c>
      <c r="J5" s="57" t="s">
        <v>33</v>
      </c>
      <c r="K5" s="53"/>
      <c r="L5" s="51"/>
      <c r="M5" s="54"/>
      <c r="N5" s="54"/>
      <c r="O5" s="55"/>
    </row>
    <row r="6" spans="1:15" x14ac:dyDescent="0.25">
      <c r="A6" s="36">
        <v>2019</v>
      </c>
      <c r="B6" s="37">
        <v>11</v>
      </c>
      <c r="C6" s="37">
        <v>200150162</v>
      </c>
      <c r="D6" s="38">
        <v>2000</v>
      </c>
      <c r="E6" s="39">
        <f t="shared" ref="E6:E15" si="0">F6*100/121</f>
        <v>4132.2314049586776</v>
      </c>
      <c r="F6" s="39">
        <v>5000</v>
      </c>
      <c r="G6" s="39">
        <v>5000</v>
      </c>
      <c r="H6" s="39">
        <v>0</v>
      </c>
      <c r="I6" s="39">
        <v>0</v>
      </c>
      <c r="J6" s="39">
        <v>0</v>
      </c>
      <c r="K6" s="40" t="s">
        <v>1</v>
      </c>
      <c r="L6" s="41" t="s">
        <v>0</v>
      </c>
      <c r="M6" s="42">
        <v>42335</v>
      </c>
      <c r="N6" s="42">
        <v>42335</v>
      </c>
      <c r="O6" s="43" t="s">
        <v>16</v>
      </c>
    </row>
    <row r="7" spans="1:15" x14ac:dyDescent="0.25">
      <c r="A7" s="14">
        <v>2020</v>
      </c>
      <c r="B7" s="4"/>
      <c r="C7" s="4"/>
      <c r="D7" s="5"/>
      <c r="E7" s="8">
        <f t="shared" si="0"/>
        <v>0</v>
      </c>
      <c r="F7" s="8">
        <v>0</v>
      </c>
      <c r="G7" s="8">
        <v>0</v>
      </c>
      <c r="H7" s="8"/>
      <c r="I7" s="8"/>
      <c r="J7" s="8"/>
      <c r="K7" s="6"/>
      <c r="L7" s="6"/>
      <c r="M7" s="6"/>
      <c r="N7" s="6"/>
      <c r="O7" s="15"/>
    </row>
    <row r="8" spans="1:15" x14ac:dyDescent="0.25">
      <c r="A8" s="14">
        <v>2021</v>
      </c>
      <c r="B8" s="4"/>
      <c r="C8" s="4"/>
      <c r="D8" s="5"/>
      <c r="E8" s="8">
        <f t="shared" si="0"/>
        <v>0</v>
      </c>
      <c r="F8" s="8">
        <v>0</v>
      </c>
      <c r="G8" s="8">
        <v>0</v>
      </c>
      <c r="H8" s="8"/>
      <c r="I8" s="8"/>
      <c r="J8" s="8"/>
      <c r="K8" s="6"/>
      <c r="L8" s="6"/>
      <c r="M8" s="6"/>
      <c r="N8" s="6"/>
      <c r="O8" s="15"/>
    </row>
    <row r="9" spans="1:15" x14ac:dyDescent="0.25">
      <c r="A9" s="14"/>
      <c r="B9" s="4"/>
      <c r="C9" s="4"/>
      <c r="D9" s="5"/>
      <c r="E9" s="8">
        <f t="shared" si="0"/>
        <v>0</v>
      </c>
      <c r="F9" s="8">
        <v>0</v>
      </c>
      <c r="G9" s="8">
        <v>0</v>
      </c>
      <c r="H9" s="8"/>
      <c r="I9" s="8"/>
      <c r="J9" s="8"/>
      <c r="K9" s="6"/>
      <c r="L9" s="6"/>
      <c r="M9" s="6"/>
      <c r="N9" s="6"/>
      <c r="O9" s="15"/>
    </row>
    <row r="10" spans="1:15" x14ac:dyDescent="0.25">
      <c r="A10" s="14"/>
      <c r="B10" s="4"/>
      <c r="C10" s="4"/>
      <c r="D10" s="5"/>
      <c r="E10" s="8">
        <f t="shared" si="0"/>
        <v>0</v>
      </c>
      <c r="F10" s="8">
        <v>0</v>
      </c>
      <c r="G10" s="8">
        <v>0</v>
      </c>
      <c r="H10" s="8"/>
      <c r="I10" s="8"/>
      <c r="J10" s="8"/>
      <c r="K10" s="6"/>
      <c r="L10" s="6"/>
      <c r="M10" s="6"/>
      <c r="N10" s="6"/>
      <c r="O10" s="15"/>
    </row>
    <row r="11" spans="1:15" x14ac:dyDescent="0.25">
      <c r="A11" s="14"/>
      <c r="B11" s="4"/>
      <c r="C11" s="4"/>
      <c r="D11" s="5"/>
      <c r="E11" s="8">
        <f t="shared" si="0"/>
        <v>0</v>
      </c>
      <c r="F11" s="8">
        <v>0</v>
      </c>
      <c r="G11" s="8">
        <v>0</v>
      </c>
      <c r="H11" s="8"/>
      <c r="I11" s="8"/>
      <c r="J11" s="8"/>
      <c r="K11" s="6"/>
      <c r="L11" s="6"/>
      <c r="M11" s="6"/>
      <c r="N11" s="6"/>
      <c r="O11" s="15"/>
    </row>
    <row r="12" spans="1:15" x14ac:dyDescent="0.25">
      <c r="A12" s="14"/>
      <c r="B12" s="4"/>
      <c r="C12" s="4"/>
      <c r="D12" s="5"/>
      <c r="E12" s="8">
        <f t="shared" si="0"/>
        <v>0</v>
      </c>
      <c r="F12" s="8">
        <v>0</v>
      </c>
      <c r="G12" s="8">
        <v>0</v>
      </c>
      <c r="H12" s="8"/>
      <c r="I12" s="8"/>
      <c r="J12" s="8"/>
      <c r="K12" s="6"/>
      <c r="L12" s="6"/>
      <c r="M12" s="6"/>
      <c r="N12" s="6"/>
      <c r="O12" s="15"/>
    </row>
    <row r="13" spans="1:15" x14ac:dyDescent="0.25">
      <c r="A13" s="14"/>
      <c r="B13" s="4"/>
      <c r="C13" s="4"/>
      <c r="D13" s="5"/>
      <c r="E13" s="8">
        <f t="shared" si="0"/>
        <v>0</v>
      </c>
      <c r="F13" s="8">
        <v>0</v>
      </c>
      <c r="G13" s="8">
        <v>0</v>
      </c>
      <c r="H13" s="8"/>
      <c r="I13" s="8"/>
      <c r="J13" s="8"/>
      <c r="K13" s="6"/>
      <c r="L13" s="6"/>
      <c r="M13" s="6"/>
      <c r="N13" s="6"/>
      <c r="O13" s="15"/>
    </row>
    <row r="14" spans="1:15" x14ac:dyDescent="0.25">
      <c r="A14" s="14"/>
      <c r="B14" s="4"/>
      <c r="C14" s="4"/>
      <c r="D14" s="5"/>
      <c r="E14" s="8">
        <f t="shared" si="0"/>
        <v>0</v>
      </c>
      <c r="F14" s="8">
        <v>0</v>
      </c>
      <c r="G14" s="8">
        <v>0</v>
      </c>
      <c r="H14" s="8"/>
      <c r="I14" s="8"/>
      <c r="J14" s="8"/>
      <c r="K14" s="6"/>
      <c r="L14" s="6"/>
      <c r="M14" s="6"/>
      <c r="N14" s="6"/>
      <c r="O14" s="15"/>
    </row>
    <row r="15" spans="1:15" ht="15.75" thickBot="1" x14ac:dyDescent="0.3">
      <c r="A15" s="16"/>
      <c r="B15" s="17"/>
      <c r="C15" s="17"/>
      <c r="D15" s="18"/>
      <c r="E15" s="19">
        <f t="shared" si="0"/>
        <v>0</v>
      </c>
      <c r="F15" s="19">
        <v>0</v>
      </c>
      <c r="G15" s="19">
        <v>0</v>
      </c>
      <c r="H15" s="19"/>
      <c r="I15" s="19"/>
      <c r="J15" s="19"/>
      <c r="K15" s="20"/>
      <c r="L15" s="20"/>
      <c r="M15" s="20"/>
      <c r="N15" s="20"/>
      <c r="O15" s="21"/>
    </row>
    <row r="17" spans="5:11" x14ac:dyDescent="0.25">
      <c r="E17" s="9">
        <f>SUM(E6:E16)</f>
        <v>4132.2314049586776</v>
      </c>
      <c r="F17" s="9">
        <f>SUM(F6:F16)</f>
        <v>5000</v>
      </c>
      <c r="G17" s="9">
        <f>SUM(G6:G16)</f>
        <v>5000</v>
      </c>
      <c r="H17" s="9"/>
      <c r="I17" s="9"/>
      <c r="J17" s="9"/>
      <c r="K17" s="22" t="s">
        <v>14</v>
      </c>
    </row>
    <row r="18" spans="5:11" x14ac:dyDescent="0.25">
      <c r="E18" s="10"/>
      <c r="F18" s="10"/>
      <c r="G18" s="10"/>
      <c r="H18" s="10"/>
      <c r="I18" s="10"/>
      <c r="J18" s="10"/>
    </row>
    <row r="19" spans="5:11" x14ac:dyDescent="0.25">
      <c r="E19" s="10"/>
      <c r="F19" s="10"/>
      <c r="G19" s="9">
        <f>F17-G17</f>
        <v>0</v>
      </c>
      <c r="H19" s="9"/>
      <c r="I19" s="9"/>
      <c r="J19" s="9"/>
    </row>
  </sheetData>
  <sortState xmlns:xlrd2="http://schemas.microsoft.com/office/spreadsheetml/2017/richdata2" ref="A4:K1124">
    <sortCondition ref="A4:A1124"/>
  </sortState>
  <mergeCells count="1">
    <mergeCell ref="H4:J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workbookViewId="0">
      <selection activeCell="H26" sqref="H26"/>
    </sheetView>
  </sheetViews>
  <sheetFormatPr defaultRowHeight="15" x14ac:dyDescent="0.25"/>
  <cols>
    <col min="2" max="2" width="6" bestFit="1" customWidth="1"/>
    <col min="3" max="3" width="10.140625" bestFit="1" customWidth="1"/>
    <col min="4" max="4" width="9" bestFit="1" customWidth="1"/>
    <col min="5" max="5" width="20.42578125" bestFit="1" customWidth="1"/>
    <col min="6" max="6" width="18.28515625" bestFit="1" customWidth="1"/>
    <col min="7" max="7" width="14.85546875" bestFit="1" customWidth="1"/>
    <col min="8" max="8" width="13" customWidth="1"/>
    <col min="9" max="9" width="19" customWidth="1"/>
    <col min="10" max="10" width="19.85546875" customWidth="1"/>
    <col min="11" max="11" width="18.42578125" bestFit="1" customWidth="1"/>
    <col min="12" max="12" width="13.28515625" bestFit="1" customWidth="1"/>
    <col min="13" max="13" width="13.42578125" bestFit="1" customWidth="1"/>
    <col min="14" max="14" width="10" bestFit="1" customWidth="1"/>
    <col min="15" max="15" width="12.7109375" bestFit="1" customWidth="1"/>
  </cols>
  <sheetData>
    <row r="1" spans="1:15" ht="17.25" x14ac:dyDescent="0.3">
      <c r="A1" s="7" t="s">
        <v>36</v>
      </c>
      <c r="C1" s="1"/>
      <c r="D1" s="1"/>
      <c r="E1" s="1"/>
      <c r="F1" s="2"/>
    </row>
    <row r="2" spans="1:15" x14ac:dyDescent="0.25">
      <c r="A2" s="34" t="s">
        <v>34</v>
      </c>
      <c r="C2" s="1"/>
      <c r="D2" s="1"/>
      <c r="E2" s="1"/>
      <c r="F2" s="2"/>
    </row>
    <row r="3" spans="1:15" ht="15.75" thickBot="1" x14ac:dyDescent="0.3">
      <c r="A3" s="3"/>
      <c r="C3" s="1"/>
      <c r="D3" s="1"/>
      <c r="E3" s="1"/>
      <c r="F3" s="2"/>
    </row>
    <row r="4" spans="1:15" x14ac:dyDescent="0.25">
      <c r="A4" s="44" t="s">
        <v>2</v>
      </c>
      <c r="B4" s="45" t="s">
        <v>3</v>
      </c>
      <c r="C4" s="45" t="s">
        <v>15</v>
      </c>
      <c r="D4" s="45" t="s">
        <v>4</v>
      </c>
      <c r="E4" s="45" t="s">
        <v>8</v>
      </c>
      <c r="F4" s="46" t="s">
        <v>9</v>
      </c>
      <c r="G4" s="46" t="s">
        <v>10</v>
      </c>
      <c r="H4" s="182" t="s">
        <v>30</v>
      </c>
      <c r="I4" s="183"/>
      <c r="J4" s="184"/>
      <c r="K4" s="47" t="s">
        <v>35</v>
      </c>
      <c r="L4" s="45" t="s">
        <v>37</v>
      </c>
      <c r="M4" s="48" t="s">
        <v>5</v>
      </c>
      <c r="N4" s="48" t="s">
        <v>12</v>
      </c>
      <c r="O4" s="49" t="s">
        <v>6</v>
      </c>
    </row>
    <row r="5" spans="1:15" ht="50.25" customHeight="1" thickBot="1" x14ac:dyDescent="0.3">
      <c r="A5" s="50"/>
      <c r="B5" s="51"/>
      <c r="C5" s="51"/>
      <c r="D5" s="51"/>
      <c r="E5" s="51"/>
      <c r="F5" s="52"/>
      <c r="G5" s="56"/>
      <c r="H5" s="57" t="s">
        <v>31</v>
      </c>
      <c r="I5" s="57" t="s">
        <v>32</v>
      </c>
      <c r="J5" s="57" t="s">
        <v>33</v>
      </c>
      <c r="K5" s="53"/>
      <c r="L5" s="51"/>
      <c r="M5" s="54"/>
      <c r="N5" s="54"/>
      <c r="O5" s="55"/>
    </row>
    <row r="6" spans="1:15" x14ac:dyDescent="0.25">
      <c r="A6" s="36">
        <v>2019</v>
      </c>
      <c r="B6" s="37">
        <v>11</v>
      </c>
      <c r="C6" s="37">
        <v>200150162</v>
      </c>
      <c r="D6" s="38">
        <v>2000</v>
      </c>
      <c r="E6" s="39">
        <f t="shared" ref="E6:E16" si="0">F6*100/121</f>
        <v>4132.2314049586776</v>
      </c>
      <c r="F6" s="39">
        <v>5000</v>
      </c>
      <c r="G6" s="39">
        <v>5000</v>
      </c>
      <c r="H6" s="39">
        <v>0</v>
      </c>
      <c r="I6" s="39">
        <v>0</v>
      </c>
      <c r="J6" s="39">
        <v>0</v>
      </c>
      <c r="K6" s="40" t="s">
        <v>1</v>
      </c>
      <c r="L6" s="41" t="s">
        <v>0</v>
      </c>
      <c r="M6" s="42">
        <v>42335</v>
      </c>
      <c r="N6" s="42">
        <v>42335</v>
      </c>
      <c r="O6" s="43" t="s">
        <v>16</v>
      </c>
    </row>
    <row r="7" spans="1:15" x14ac:dyDescent="0.25">
      <c r="A7" s="36"/>
      <c r="B7" s="37"/>
      <c r="C7" s="37"/>
      <c r="D7" s="38"/>
      <c r="E7" s="39"/>
      <c r="F7" s="39"/>
      <c r="G7" s="39"/>
      <c r="H7" s="39"/>
      <c r="I7" s="39"/>
      <c r="J7" s="39"/>
      <c r="K7" s="40"/>
      <c r="L7" s="41"/>
      <c r="M7" s="42"/>
      <c r="N7" s="42"/>
      <c r="O7" s="43"/>
    </row>
    <row r="8" spans="1:15" x14ac:dyDescent="0.25">
      <c r="A8" s="36"/>
      <c r="B8" s="37"/>
      <c r="C8" s="37"/>
      <c r="D8" s="38"/>
      <c r="E8" s="39"/>
      <c r="F8" s="39"/>
      <c r="G8" s="39"/>
      <c r="H8" s="39"/>
      <c r="I8" s="39"/>
      <c r="J8" s="39"/>
      <c r="K8" s="40"/>
      <c r="L8" s="41"/>
      <c r="M8" s="42"/>
      <c r="N8" s="42"/>
      <c r="O8" s="43"/>
    </row>
    <row r="9" spans="1:15" x14ac:dyDescent="0.25">
      <c r="A9" s="36"/>
      <c r="B9" s="37"/>
      <c r="C9" s="37"/>
      <c r="D9" s="38"/>
      <c r="E9" s="39"/>
      <c r="F9" s="39"/>
      <c r="G9" s="39"/>
      <c r="H9" s="39"/>
      <c r="I9" s="39"/>
      <c r="J9" s="39"/>
      <c r="K9" s="40"/>
      <c r="L9" s="41"/>
      <c r="M9" s="42"/>
      <c r="N9" s="42"/>
      <c r="O9" s="43"/>
    </row>
    <row r="10" spans="1:15" x14ac:dyDescent="0.25">
      <c r="A10" s="14">
        <v>2020</v>
      </c>
      <c r="B10" s="4"/>
      <c r="C10" s="4"/>
      <c r="D10" s="5"/>
      <c r="E10" s="8">
        <f t="shared" si="0"/>
        <v>0</v>
      </c>
      <c r="F10" s="8">
        <v>0</v>
      </c>
      <c r="G10" s="8">
        <v>0</v>
      </c>
      <c r="H10" s="8"/>
      <c r="I10" s="8"/>
      <c r="J10" s="8"/>
      <c r="K10" s="6"/>
      <c r="L10" s="6"/>
      <c r="M10" s="6"/>
      <c r="N10" s="6"/>
      <c r="O10" s="15"/>
    </row>
    <row r="11" spans="1:15" x14ac:dyDescent="0.25">
      <c r="A11" s="14"/>
      <c r="B11" s="4"/>
      <c r="C11" s="4"/>
      <c r="D11" s="5"/>
      <c r="E11" s="8"/>
      <c r="F11" s="8"/>
      <c r="G11" s="8"/>
      <c r="H11" s="8"/>
      <c r="I11" s="8"/>
      <c r="J11" s="8"/>
      <c r="K11" s="6"/>
      <c r="L11" s="6"/>
      <c r="M11" s="6"/>
      <c r="N11" s="6"/>
      <c r="O11" s="15"/>
    </row>
    <row r="12" spans="1:15" x14ac:dyDescent="0.25">
      <c r="A12" s="14"/>
      <c r="B12" s="4"/>
      <c r="C12" s="4"/>
      <c r="D12" s="5"/>
      <c r="E12" s="8"/>
      <c r="F12" s="8"/>
      <c r="G12" s="8"/>
      <c r="H12" s="8"/>
      <c r="I12" s="8"/>
      <c r="J12" s="8"/>
      <c r="K12" s="6"/>
      <c r="L12" s="6"/>
      <c r="M12" s="6"/>
      <c r="N12" s="6"/>
      <c r="O12" s="15"/>
    </row>
    <row r="13" spans="1:15" x14ac:dyDescent="0.25">
      <c r="A13" s="14"/>
      <c r="B13" s="4"/>
      <c r="C13" s="4"/>
      <c r="D13" s="5"/>
      <c r="E13" s="8"/>
      <c r="F13" s="8"/>
      <c r="G13" s="8"/>
      <c r="H13" s="8"/>
      <c r="I13" s="8"/>
      <c r="J13" s="8"/>
      <c r="K13" s="6"/>
      <c r="L13" s="6"/>
      <c r="M13" s="6"/>
      <c r="N13" s="6"/>
      <c r="O13" s="15"/>
    </row>
    <row r="14" spans="1:15" x14ac:dyDescent="0.25">
      <c r="A14" s="14">
        <v>2021</v>
      </c>
      <c r="B14" s="4"/>
      <c r="C14" s="4"/>
      <c r="D14" s="5"/>
      <c r="E14" s="8">
        <f t="shared" si="0"/>
        <v>0</v>
      </c>
      <c r="F14" s="8">
        <v>0</v>
      </c>
      <c r="G14" s="8">
        <v>0</v>
      </c>
      <c r="H14" s="8"/>
      <c r="I14" s="8"/>
      <c r="J14" s="8"/>
      <c r="K14" s="6"/>
      <c r="L14" s="6"/>
      <c r="M14" s="6"/>
      <c r="N14" s="6"/>
      <c r="O14" s="15"/>
    </row>
    <row r="15" spans="1:15" x14ac:dyDescent="0.25">
      <c r="A15" s="14"/>
      <c r="B15" s="4"/>
      <c r="C15" s="4"/>
      <c r="D15" s="5"/>
      <c r="E15" s="8">
        <f t="shared" si="0"/>
        <v>0</v>
      </c>
      <c r="F15" s="8">
        <v>0</v>
      </c>
      <c r="G15" s="8">
        <v>0</v>
      </c>
      <c r="H15" s="8"/>
      <c r="I15" s="8"/>
      <c r="J15" s="8"/>
      <c r="K15" s="6"/>
      <c r="L15" s="6"/>
      <c r="M15" s="6"/>
      <c r="N15" s="6"/>
      <c r="O15" s="15"/>
    </row>
    <row r="16" spans="1:15" x14ac:dyDescent="0.25">
      <c r="A16" s="14"/>
      <c r="B16" s="4"/>
      <c r="C16" s="4"/>
      <c r="D16" s="5"/>
      <c r="E16" s="8">
        <f t="shared" si="0"/>
        <v>0</v>
      </c>
      <c r="F16" s="8">
        <v>0</v>
      </c>
      <c r="G16" s="8">
        <v>0</v>
      </c>
      <c r="H16" s="8"/>
      <c r="I16" s="8"/>
      <c r="J16" s="8"/>
      <c r="K16" s="6"/>
      <c r="L16" s="6"/>
      <c r="M16" s="6"/>
      <c r="N16" s="6"/>
      <c r="O16" s="15"/>
    </row>
    <row r="17" spans="1:11" x14ac:dyDescent="0.25">
      <c r="A17" s="3"/>
    </row>
    <row r="18" spans="1:11" x14ac:dyDescent="0.25">
      <c r="A18" s="3"/>
      <c r="E18" s="9">
        <f>SUM(E6:E17)</f>
        <v>4132.2314049586776</v>
      </c>
      <c r="F18" s="9">
        <f>SUM(F6:F17)</f>
        <v>5000</v>
      </c>
      <c r="G18" s="9">
        <f>SUM(G6:G17)</f>
        <v>5000</v>
      </c>
      <c r="H18" s="9"/>
      <c r="I18" s="9"/>
      <c r="J18" s="9"/>
      <c r="K18" s="22" t="s">
        <v>14</v>
      </c>
    </row>
    <row r="19" spans="1:11" x14ac:dyDescent="0.25">
      <c r="A19" s="3"/>
      <c r="E19" s="10"/>
      <c r="F19" s="10"/>
      <c r="G19" s="10"/>
      <c r="H19" s="10"/>
      <c r="I19" s="10"/>
      <c r="J19" s="10"/>
    </row>
    <row r="20" spans="1:11" x14ac:dyDescent="0.25">
      <c r="A20" s="3"/>
      <c r="E20" s="10"/>
      <c r="F20" s="10"/>
      <c r="G20" s="9">
        <f>F18-G18</f>
        <v>0</v>
      </c>
      <c r="H20" s="9"/>
      <c r="I20" s="9"/>
      <c r="J20" s="9"/>
    </row>
  </sheetData>
  <mergeCells count="1">
    <mergeCell ref="H4:J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tu_x00e1_ln_x00ed_ xmlns="42cb3508-7c8b-48d4-827c-1760d803a4f0" xsi:nil="true"/>
    <lcf76f155ced4ddcb4097134ff3c332f xmlns="42cb3508-7c8b-48d4-827c-1760d803a4f0">
      <Terms xmlns="http://schemas.microsoft.com/office/infopath/2007/PartnerControls"/>
    </lcf76f155ced4ddcb4097134ff3c332f>
    <TaxCatchAll xmlns="572540a6-3777-4312-a0d1-abd6261c02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1F5743DFFAAD46B42B69C2C6A4AEF6" ma:contentTypeVersion="15" ma:contentTypeDescription="Vytvoří nový dokument" ma:contentTypeScope="" ma:versionID="3cc414e8340b50735407198244224592">
  <xsd:schema xmlns:xsd="http://www.w3.org/2001/XMLSchema" xmlns:xs="http://www.w3.org/2001/XMLSchema" xmlns:p="http://schemas.microsoft.com/office/2006/metadata/properties" xmlns:ns2="42cb3508-7c8b-48d4-827c-1760d803a4f0" xmlns:ns3="572540a6-3777-4312-a0d1-abd6261c02e7" targetNamespace="http://schemas.microsoft.com/office/2006/metadata/properties" ma:root="true" ma:fieldsID="2327b373f627039aba1a251b81131be0" ns2:_="" ns3:_="">
    <xsd:import namespace="42cb3508-7c8b-48d4-827c-1760d803a4f0"/>
    <xsd:import namespace="572540a6-3777-4312-a0d1-abd6261c0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Aktu_x00e1_ln_x00ed_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b3508-7c8b-48d4-827c-1760d803a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Aktu_x00e1_ln_x00ed_" ma:index="15" nillable="true" ma:displayName="Verze dokumentu" ma:description="Popisuje aktuálnost verze" ma:format="Dropdown" ma:internalName="Aktu_x00e1_ln_x00ed_">
      <xsd:simpleType>
        <xsd:union memberTypes="dms:Text">
          <xsd:simpleType>
            <xsd:restriction base="dms:Choice">
              <xsd:enumeration value="Aktuální verze"/>
              <xsd:enumeration value="Aktuální revizní verze"/>
              <xsd:enumeration value="Revizní verze"/>
              <xsd:enumeration value="Starší verze"/>
              <xsd:enumeration value="Publikovaná verze"/>
            </xsd:restriction>
          </xsd:simpleType>
        </xsd:un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54c5222-3fec-4dfe-b31b-aa8359fa6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540a6-3777-4312-a0d1-abd6261c0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ee27111-64cd-472d-a25c-6dacbad8fa14}" ma:internalName="TaxCatchAll" ma:showField="CatchAllData" ma:web="572540a6-3777-4312-a0d1-abd6261c0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3E415-A55F-4129-BD0E-6FD2C0E0770A}">
  <ds:schemaRefs>
    <ds:schemaRef ds:uri="http://schemas.microsoft.com/office/2006/metadata/properties"/>
    <ds:schemaRef ds:uri="http://schemas.microsoft.com/office/infopath/2007/PartnerControls"/>
    <ds:schemaRef ds:uri="42cb3508-7c8b-48d4-827c-1760d803a4f0"/>
    <ds:schemaRef ds:uri="572540a6-3777-4312-a0d1-abd6261c02e7"/>
  </ds:schemaRefs>
</ds:datastoreItem>
</file>

<file path=customXml/itemProps2.xml><?xml version="1.0" encoding="utf-8"?>
<ds:datastoreItem xmlns:ds="http://schemas.openxmlformats.org/officeDocument/2006/customXml" ds:itemID="{C1A97E28-80B0-48AF-9697-DE6F576ED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C7333-A9CD-494C-A5A6-1D6DAC95C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b3508-7c8b-48d4-827c-1760d803a4f0"/>
    <ds:schemaRef ds:uri="572540a6-3777-4312-a0d1-abd6261c0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Návod k vyplňování</vt:lpstr>
      <vt:lpstr>sumarizace p.o.</vt:lpstr>
      <vt:lpstr>sumarizace ostatní</vt:lpstr>
      <vt:lpstr>sumarizace p.o. vzor</vt:lpstr>
      <vt:lpstr>sumarizace ostatní vzor</vt:lpstr>
      <vt:lpstr>souhrnný přehled plnění</vt:lpstr>
      <vt:lpstr>souhrn. přehled kont. projekt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OPŽP - IN-HOUSE plnění</dc:title>
  <dc:creator>Matusek Leo</dc:creator>
  <cp:keywords>SFZP CR </cp:keywords>
  <cp:lastModifiedBy>Vlastislav Sýkora</cp:lastModifiedBy>
  <cp:lastPrinted>2022-09-05T14:17:25Z</cp:lastPrinted>
  <dcterms:created xsi:type="dcterms:W3CDTF">2019-06-25T08:13:25Z</dcterms:created>
  <dcterms:modified xsi:type="dcterms:W3CDTF">2026-04-29T12:45:41Z</dcterms:modified>
  <cp:category>povinná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0x0101004B1F5743DFFAAD46B42B69C2C6A4AEF6</vt:lpwstr>
  </property>
</Properties>
</file>